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4235" windowHeight="8040" firstSheet="1" activeTab="4"/>
  </bookViews>
  <sheets>
    <sheet name="ПР_1_Доходы" sheetId="1" r:id="rId1"/>
    <sheet name="РАСХ(раздел, подразд) " sheetId="2" r:id="rId2"/>
    <sheet name="РАСХ(вед.стр.)" sheetId="3" r:id="rId3"/>
    <sheet name="ДЦП" sheetId="4" r:id="rId4"/>
    <sheet name="Источники" sheetId="5" r:id="rId5"/>
  </sheets>
  <definedNames>
    <definedName name="_xlnm._FilterDatabase" localSheetId="1" hidden="1">'РАСХ(раздел, подразд) '!$A$25:$I$75</definedName>
    <definedName name="_xlnm.Print_Titles" localSheetId="1">'РАСХ(раздел, подразд) '!$23:$25</definedName>
    <definedName name="_xlnm.Print_Area" localSheetId="0">'ПР_1_Доходы'!$A$1:$L$99</definedName>
    <definedName name="_xlnm.Print_Area" localSheetId="1">'РАСХ(раздел, подразд) '!$A$1:$I$72</definedName>
  </definedNames>
  <calcPr fullCalcOnLoad="1"/>
</workbook>
</file>

<file path=xl/sharedStrings.xml><?xml version="1.0" encoding="utf-8"?>
<sst xmlns="http://schemas.openxmlformats.org/spreadsheetml/2006/main" count="1229" uniqueCount="341">
  <si>
    <t>Код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</si>
  <si>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</si>
  <si>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</si>
  <si>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</si>
  <si>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</si>
  <si>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</si>
  <si>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</si>
  <si>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</si>
  <si>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02</t>
  </si>
  <si>
    <t>01</t>
  </si>
  <si>
    <t>00</t>
  </si>
  <si>
    <t>0000</t>
  </si>
  <si>
    <t>000</t>
  </si>
  <si>
    <t>710</t>
  </si>
  <si>
    <t>05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</si>
  <si>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</si>
  <si>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</si>
  <si>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</si>
  <si>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</si>
  <si>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</si>
  <si>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</si>
  <si>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</si>
  <si>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</si>
  <si>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</si>
  <si>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</si>
  <si>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</si>
  <si>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06</t>
  </si>
  <si>
    <t>04</t>
  </si>
  <si>
    <t>1</t>
  </si>
  <si>
    <t>013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</si>
  <si>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</si>
  <si>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</si>
  <si>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</si>
  <si>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</si>
  <si>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ДОХОДЫ ОТ ПРОДАЖИ МАТЕРИАЛЬНЫХ И НЕМАТЕРИАЛЬНЫХ АКТИВОВ</t>
  </si>
  <si>
    <t>410</t>
  </si>
  <si>
    <t>2</t>
  </si>
  <si>
    <t>БЕЗВОЗМЕЗДНЫЕ ПОСТУПЛЕНИЯ</t>
  </si>
  <si>
    <t>151</t>
  </si>
  <si>
    <t>015</t>
  </si>
  <si>
    <t>ВСЕГО ДОХОДОВ</t>
  </si>
  <si>
    <t>7</t>
  </si>
  <si>
    <t>999</t>
  </si>
  <si>
    <t>10</t>
  </si>
  <si>
    <t>045</t>
  </si>
  <si>
    <t>050</t>
  </si>
  <si>
    <t>430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</si>
  <si>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</si>
  <si>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</si>
  <si>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</si>
  <si>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</si>
  <si>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</si>
  <si>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</si>
  <si>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</si>
  <si>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</si>
  <si>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</si>
  <si>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</si>
  <si>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</si>
  <si>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</si>
  <si>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</si>
  <si>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</si>
  <si>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Доходы от продажи земельных участков, государственная собственность на которые не разграничена</t>
  </si>
  <si>
    <t>001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</si>
  <si>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</si>
  <si>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</si>
  <si>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</si>
  <si>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</si>
  <si>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</si>
  <si>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</si>
  <si>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180</t>
  </si>
  <si>
    <t>Прочие безвозмездные поступления в бюджеты поселений</t>
  </si>
  <si>
    <t>НАЛОГОВЫЕ И НЕНАЛОГОВЫЕ ДОХОДЫ</t>
  </si>
  <si>
    <t>Прочие субсидии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</si>
  <si>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</si>
  <si>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</si>
  <si>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Классификация операций сектора государственного управления</t>
  </si>
  <si>
    <t>Наименование кодов классификации доходов бюджета</t>
  </si>
  <si>
    <t>003</t>
  </si>
  <si>
    <t>Дотации бюджетам на поддержку мер по обеспечению сбалансированности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</si>
  <si>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</si>
  <si>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</si>
  <si>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</si>
  <si>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</si>
  <si>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</si>
  <si>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</si>
  <si>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</si>
  <si>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</si>
  <si>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</si>
  <si>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</si>
  <si>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</si>
  <si>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</si>
  <si>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</si>
  <si>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</si>
  <si>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</si>
  <si>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</si>
  <si>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</si>
  <si>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поселений</t>
  </si>
  <si>
    <t>Доходы от компенсации затрат государства</t>
  </si>
  <si>
    <t>Прочие доходы от компенсации затрат государства</t>
  </si>
  <si>
    <t>053</t>
  </si>
  <si>
    <t>городского поселения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</si>
  <si>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</si>
  <si>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</si>
  <si>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</si>
  <si>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0001</t>
  </si>
  <si>
    <t>088</t>
  </si>
  <si>
    <t>089</t>
  </si>
  <si>
    <t>тыс.руб.</t>
  </si>
  <si>
    <t>Приложение № 3</t>
  </si>
  <si>
    <t>Наименование</t>
  </si>
  <si>
    <t>Рз</t>
  </si>
  <si>
    <t>Пр</t>
  </si>
  <si>
    <t>Объем бюджета по расходам</t>
  </si>
  <si>
    <t>Исполнено</t>
  </si>
  <si>
    <t>Процент исполнения по кассовым расходам к плановым назначениям</t>
  </si>
  <si>
    <t>Фактически профинан-сировано</t>
  </si>
  <si>
    <t>Процент исполнения фактических расходов к плановым назначениям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</si>
  <si>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</si>
  <si>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</si>
  <si>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</si>
  <si>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</si>
  <si>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</si>
  <si>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</si>
  <si>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</si>
  <si>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</si>
  <si>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</si>
  <si>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   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</si>
  <si>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</si>
  <si>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</si>
  <si>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</si>
  <si>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</si>
  <si>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</si>
  <si>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</si>
  <si>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</si>
  <si>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</si>
  <si>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</si>
  <si>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Сбор, удаление отходов и очистка сточных вод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</si>
  <si>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</si>
  <si>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</si>
  <si>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</si>
  <si>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</si>
  <si>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</si>
  <si>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</si>
  <si>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</si>
  <si>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</si>
  <si>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</si>
  <si>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</si>
  <si>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</si>
  <si>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</si>
  <si>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</si>
  <si>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</si>
  <si>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</si>
  <si>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</si>
  <si>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</si>
  <si>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</si>
  <si>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</si>
  <si>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</si>
  <si>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</si>
  <si>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</si>
  <si>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</si>
  <si>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/>
  </si>
  <si>
    <t xml:space="preserve">к решению Совета Чернолучинского </t>
  </si>
  <si>
    <t>Приложение №1</t>
  </si>
  <si>
    <t>Национальная оборона</t>
  </si>
  <si>
    <t>Мобилизационная и военная подготовка</t>
  </si>
  <si>
    <t>Содержание автомобильных дорог общего пользования</t>
  </si>
  <si>
    <t>Благоустройство</t>
  </si>
  <si>
    <t>Не исполнено</t>
  </si>
  <si>
    <t>№ п/п</t>
  </si>
  <si>
    <t>в том числе за счет</t>
  </si>
  <si>
    <t>Раздел</t>
  </si>
  <si>
    <t>Подраздел</t>
  </si>
  <si>
    <t>поступлений целевого характера</t>
  </si>
  <si>
    <t>Руководство и управление в сфере установленных функций органов местного самоуправления</t>
  </si>
  <si>
    <t>Дорожное хозяйство (дорожные фонды)</t>
  </si>
  <si>
    <t>810</t>
  </si>
  <si>
    <t>Культура</t>
  </si>
  <si>
    <t>624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</si>
  <si>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</si>
  <si>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</si>
  <si>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Прочие мероприятия по благоустройству</t>
  </si>
  <si>
    <t xml:space="preserve">городского поселения </t>
  </si>
  <si>
    <t>Коды классификации расходов бюджета поселения</t>
  </si>
  <si>
    <t>Главный распорядитель средств бюджета поселения</t>
  </si>
  <si>
    <t>налоговых и неналоговых дохов, поступлений нецелевого характера</t>
  </si>
  <si>
    <t>Уплата налога на имущество организаций и земельного налога</t>
  </si>
  <si>
    <t>851</t>
  </si>
  <si>
    <t>852</t>
  </si>
  <si>
    <t>Мобилизационная и вневойсковая подготовка</t>
  </si>
  <si>
    <t>Процент исполнения</t>
  </si>
  <si>
    <t xml:space="preserve"> по ведомственной структуре расходов бюджетов Российской федерации.</t>
  </si>
  <si>
    <t>Итого</t>
  </si>
  <si>
    <t>Чернолучинского городского поселения Омского муниципального района Омской области</t>
  </si>
  <si>
    <t>План</t>
  </si>
  <si>
    <t>Наименование  программы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</si>
  <si>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</si>
  <si>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Классификации операций сектора государственного управления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</si>
  <si>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</si>
  <si>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</si>
  <si>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</si>
  <si>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</si>
  <si>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800</t>
  </si>
  <si>
    <t xml:space="preserve">Погашение кредитов, предоставленных кредитными организациями в валюте Российской Федерации                            </t>
  </si>
  <si>
    <t xml:space="preserve">Погашение бюджетами муниципальных районов кредитов от кредитных организаций в валюте Российской Федерации                            </t>
  </si>
  <si>
    <t>007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</si>
  <si>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</si>
  <si>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</si>
  <si>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</si>
  <si>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</si>
  <si>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</si>
  <si>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</si>
  <si>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</si>
  <si>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</si>
  <si>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</si>
  <si>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</si>
  <si>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</t>
  </si>
  <si>
    <t>Увеличение прочих остатков денежных средств бюджетов муниципальных районов</t>
  </si>
  <si>
    <t>600</t>
  </si>
  <si>
    <t xml:space="preserve">Уменьшение остатков средств бюджетов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</si>
  <si>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</si>
  <si>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</si>
  <si>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</si>
  <si>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</si>
  <si>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Всего источников финансирования   </t>
  </si>
  <si>
    <t xml:space="preserve">       </t>
  </si>
  <si>
    <t xml:space="preserve">Исполнено </t>
  </si>
  <si>
    <t>Объем бюджета</t>
  </si>
  <si>
    <t>Приложение № 2</t>
  </si>
  <si>
    <t>Приложение № 4</t>
  </si>
  <si>
    <t>Приложение №5</t>
  </si>
  <si>
    <t>Исполнение за год</t>
  </si>
  <si>
    <t>Всего исполнено</t>
  </si>
  <si>
    <t>16</t>
  </si>
  <si>
    <t>ШТРАФЫ, САНКЦИИ, ВОЗМЕЩЕНИЕ УЩЕРБА</t>
  </si>
  <si>
    <t>33</t>
  </si>
  <si>
    <t>140</t>
  </si>
  <si>
    <t>Денежные взыскания (штрафы) за нарушение законодательства Российской Федерации о размещении заказов на поставки ьтоваров,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</si>
  <si>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ьтоваров, выполнение работ, оказание услуг для нужд поселений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</si>
  <si>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 за счёт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</si>
  <si>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счёт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</si>
  <si>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за счёт средств бюджетов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</si>
  <si>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</si>
  <si>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Реализация мероприятий осуществляемых за счет межбюджетных трансфертов прошлых лет из районного бюджета</t>
  </si>
  <si>
    <t>Остаток средств на 32.12.2013</t>
  </si>
  <si>
    <t xml:space="preserve">Наименование </t>
  </si>
  <si>
    <t>Роспись ПБС на год</t>
  </si>
  <si>
    <t>Сумма на год</t>
  </si>
  <si>
    <t>Наименование показателя</t>
  </si>
  <si>
    <t>Целевая статья расходов</t>
  </si>
  <si>
    <t>Вид расходов</t>
  </si>
  <si>
    <t>№ бюджетного обязательства</t>
  </si>
  <si>
    <t>роспись (БА)</t>
  </si>
  <si>
    <t>Администрация Чернолучинского городского поселения Омского муниципального района Омской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</si>
  <si>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</si>
  <si>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муниципальных нужд</t>
  </si>
  <si>
    <t>Уплата прочих налогов, сборов и иных обязательных платежей</t>
  </si>
  <si>
    <t>Осуществление части полномочий по созданию условий для жилищного строительства</t>
  </si>
  <si>
    <t>540</t>
  </si>
  <si>
    <t>Ведомственные целевые программы</t>
  </si>
  <si>
    <t>Ведомственная целевая программа "Повышение качества управления государственными и муниципальными финансами Омской области на 2013 – 2017 годы"</t>
  </si>
  <si>
    <t>Сопровождение программных продуктов муниципальных образований Омской области</t>
  </si>
  <si>
    <t>Оценка недвижимости, признание прав и регулирование отношений по муниципальной собственности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</si>
  <si>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</si>
  <si>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</si>
  <si>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</si>
  <si>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</si>
  <si>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</si>
  <si>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</si>
  <si>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</si>
  <si>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</si>
  <si>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</si>
  <si>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</si>
  <si>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</si>
  <si>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</si>
  <si>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</si>
  <si>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Муниципальная программа Чернолучинского городского поселения Омского муниципального района Омской области "Развитие социально - экономического потенциала Чернолучинского городского поселения Омского муниципального района Омской области на 2014 - 2018 годы"</t>
  </si>
  <si>
    <t>Подпрограмма "Совершенствование муниципального управления в Чернолучинском городском поселении Омского муниципального района Омской области на 2014 - 2018 годы"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</si>
  <si>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</si>
  <si>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</si>
  <si>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Подпрограмма "Управление муниципальной собственностью Чернолучинского городского поселения Омского муниципального района Омской области на 2014 - 2018 годы"</t>
  </si>
  <si>
    <t>Организация и обеспечение мероприятий по решению других (общих) вопросов муниципального значения</t>
  </si>
  <si>
    <t>Уплата прочих налогов, сборов и иных платежей</t>
  </si>
  <si>
    <t>Организация материально - технического обеспечения деятельности Администрации</t>
  </si>
  <si>
    <t>Фонд оплаты труда казенных учреждений и взносы по обязательному социальному страхованию</t>
  </si>
  <si>
    <t>Формирование и использование средств резервных фондов</t>
  </si>
  <si>
    <t>НАЦИОНАЛЬНАЯ ОБОРОНА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</si>
  <si>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</si>
  <si>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</si>
  <si>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Подпрограмма "Обеспечение пожарной безопасности и безопасности граждан на водных объектах в Чернолучинском городском поселении Омского муниципального района Омской области на 2014 - 2018 годы"</t>
  </si>
  <si>
    <t>Приобретение, установка и обслуживание средств защиты и пожарного инвентаря</t>
  </si>
  <si>
    <t>НАЦИОНАЛЬНАЯ ЭКОНОМИКА</t>
  </si>
  <si>
    <t>Подпрограмма "Поддержка дорожного хозяйства и обеспечение безопасной эксплуатации дорог Чернолучинского городского поселения Омского муниципального района Омской области на 2014 - 2018 годы"</t>
  </si>
  <si>
    <t>Ремонт и содержание автомобильных дорог общего пользования</t>
  </si>
  <si>
    <t>ЖИЛИЩНО-КОММУНАЛЬНОЕ ХОЗЯЙСТВО</t>
  </si>
  <si>
    <t>Подпрограмма "Развитие жилищно - коммунального хозяйства Чернолучинского городского поселения Омского муниципального района Омской области на 2014 - 2018 годы"</t>
  </si>
  <si>
    <t>Мероприятия по организации уличного освещения</t>
  </si>
  <si>
    <t>ОБРАЗОВАНИЕ</t>
  </si>
  <si>
    <t>Подпрограмма "Оказание качественных услуг в социально - культурной сфере, повышение их доступности для населения Чернолучинского городского поселения Омского муниципального района Омской области на 2014 - 2018 годы"</t>
  </si>
  <si>
    <t>Организационно - воспитательная работа с молодежью. Проведение мероприятий для детей и молодежи.</t>
  </si>
  <si>
    <t>КУЛЬТУРА, КИНЕМАТОГРАФИЯ</t>
  </si>
  <si>
    <t>Организация культурно - досугового обслуживания населения учреждением культуры</t>
  </si>
  <si>
    <t>Мероприятия Чернолучинской библиотеки - филиала Омской ЦБС</t>
  </si>
  <si>
    <t>ФИЗИЧЕСКАЯ КУЛЬТУРА И СПОРТ</t>
  </si>
  <si>
    <t>Развитие материально - технической базы для занятия физической культурой и спортом в поселении</t>
  </si>
  <si>
    <t>Организация, подготовка, проведение и участие в областных, районных, межпоселковых и внутрипоселковых спортивных мероприятиях, соревнованиях и праздниках</t>
  </si>
  <si>
    <t xml:space="preserve">Доходы бюджета  Чернолучинского городского поселения Омсского муниципального района Омской области  за 2015 год по кодам видов доходов, подвидов доходов, классификации операций сектора государственного управления, относящихся к доходам бюджетов Российской федерации. 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</si>
  <si>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</si>
  <si>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</si>
  <si>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033</t>
  </si>
  <si>
    <t>043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</si>
  <si>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</si>
  <si>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</si>
  <si>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</si>
  <si>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</si>
  <si>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</si>
  <si>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</si>
  <si>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</si>
  <si>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поддержку мер по обеспечению сбалансированности бюджетов</t>
  </si>
  <si>
    <t xml:space="preserve">    Расходы бюджета Чернолучинского городского поселения Омского муниципального района Омской области за 2015год</t>
  </si>
  <si>
    <t>Прочие выплаты</t>
  </si>
  <si>
    <t>Мероприятия в области информационно-коммуникационных технологий и програмного обеспечения</t>
  </si>
  <si>
    <t>Закупка товаров, работ, услуг в сфере информационно-коммуникационных технологий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</si>
  <si>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</si>
  <si>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Иные выплаты персоналу казенных учреждений, за исключением фонда оплаты труда</t>
  </si>
  <si>
    <t>Закупка товаров, работ, услуг в целях капитального ремонта государственного (муниципального) имущества</t>
  </si>
  <si>
    <t>Мероприятия по землеустройству и землепользованию</t>
  </si>
  <si>
    <t>Капитальный ремонт многоквартирных домов в д.п.Чернолучинский</t>
  </si>
  <si>
    <t>Обеспечение мероприятий по капитальному ремонту многоквартирных домов</t>
  </si>
  <si>
    <t>Субсидии некоммерческим организациям (за исключением государственных (муниципальных) учреждений)</t>
  </si>
  <si>
    <t>Ремонт, реконструкция и содержание систем водоснабжения поселка</t>
  </si>
  <si>
    <t>Мероприятия по организации озеленения</t>
  </si>
  <si>
    <t>Расходы бюджета Чернолучинского городского поселения Омского муниципального района Омской области за 2015 год по разделам и подразделам функциональной классификации расходов бюджетов Российской Федерации</t>
  </si>
  <si>
    <t xml:space="preserve">Исполнение муниципальных  программ </t>
  </si>
  <si>
    <t>предусмотренных  к финансированию из метсного бюджета в 2015 году.</t>
  </si>
  <si>
    <t xml:space="preserve">Подпрограмма "Совершенствование муниципального управления в Чернолучинском городском поселении Омского муниципального района Омской области на 2014 - 2018 годы"                              </t>
  </si>
  <si>
    <t xml:space="preserve">Подпрограмма "Управление муниципальной собственностью Чернолучинского городского поселения Омского муниципального района Омской области на 2014 - 2018 годы"                                                    </t>
  </si>
  <si>
    <t xml:space="preserve">Подпрограмма "Повышение энергетической эффективности экономики Чернолучинского городского поселения Омского муниципального района Омской области и сокращение энергетических издержек в бюджетном секторе на 2014 - 2018 годы"                                               </t>
  </si>
  <si>
    <t>Исполнение по источникам финансирования дефицита бюджета Чернолучинского городского поселения Омского муниципального района Омской области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Российской Федерации в 2015 году</t>
  </si>
  <si>
    <t>01.06.2016 №18</t>
  </si>
  <si>
    <t>от 01.06.2016 №18</t>
  </si>
  <si>
    <t>к решению Совета Чернолучинского городского поселения                                  от 01.06.2016 №18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</si>
</sst>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_ ;[Red]\-0.0\ "/>
    <numFmt numFmtId="166" formatCode="0.0"/>
    <numFmt numFmtId="167" formatCode="0.0%"/>
    <numFmt numFmtId="168" formatCode="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[Red]\-#,##0.00\ "/>
    <numFmt numFmtId="175" formatCode="#,##0_ ;[Red]\-#,##0\ "/>
    <numFmt numFmtId="176" formatCode="_(* #,##0.00_);_(* \(#,##0.00\);_(* &quot;-&quot;??_);_(@_)"/>
    <numFmt numFmtId="177" formatCode="0.000"/>
    <numFmt numFmtId="178" formatCode="000"/>
    <numFmt numFmtId="179" formatCode="#,##0.0_р_."/>
    <numFmt numFmtId="180" formatCode="00;&quot;&quot;;&quot;&quot;"/>
    <numFmt numFmtId="181" formatCode="000;&quot;&quot;;&quot;&quot;"/>
    <numFmt numFmtId="182" formatCode="00;&quot;&quot;;00"/>
    <numFmt numFmtId="183" formatCode="#,##0.00;[Red]\-#,##0.00;0.00"/>
    <numFmt numFmtId="184" formatCode="#,##0.000"/>
    <numFmt numFmtId="185" formatCode="000.0;&quot;&quot;;&quot;&quot;"/>
    <numFmt numFmtId="186" formatCode="#,##0.00&quot;р.&quot;"/>
  </numFmts>
  <fonts count="90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sz val="14"/>
      <color indexed="1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30"/>
      <name val="Times New Roman"/>
      <family val="1"/>
    </font>
    <font>
      <b/>
      <sz val="12"/>
      <color indexed="30"/>
      <name val="Arial Cyr"/>
      <family val="0"/>
    </font>
    <font>
      <sz val="12"/>
      <color indexed="30"/>
      <name val="Arial Cyr"/>
      <family val="0"/>
    </font>
    <font>
      <sz val="10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Times New Roman CYR"/>
      <family val="0"/>
    </font>
    <font>
      <b/>
      <sz val="12"/>
      <color indexed="62"/>
      <name val="Times New Roman"/>
      <family val="1"/>
    </font>
    <font>
      <b/>
      <sz val="12"/>
      <color indexed="62"/>
      <name val="Arial Cyr"/>
      <family val="0"/>
    </font>
    <font>
      <sz val="12"/>
      <color indexed="6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rgb="FF0070C0"/>
      <name val="Times New Roman"/>
      <family val="1"/>
    </font>
    <font>
      <b/>
      <sz val="12"/>
      <color rgb="FF0070C0"/>
      <name val="Arial Cyr"/>
      <family val="0"/>
    </font>
    <font>
      <sz val="12"/>
      <color rgb="FF0070C0"/>
      <name val="Arial Cyr"/>
      <family val="0"/>
    </font>
    <font>
      <sz val="10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theme="3" tint="0.39998000860214233"/>
      <name val="Times New Roman CYR"/>
      <family val="0"/>
    </font>
    <font>
      <b/>
      <sz val="12"/>
      <color theme="3" tint="0.39998000860214233"/>
      <name val="Times New Roman"/>
      <family val="1"/>
    </font>
    <font>
      <b/>
      <sz val="12"/>
      <color theme="3" tint="0.39998000860214233"/>
      <name val="Arial Cyr"/>
      <family val="0"/>
    </font>
    <font>
      <sz val="12"/>
      <color theme="3" tint="0.39998000860214233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7" fillId="0" borderId="3">
      <alignment horizontal="left" vertical="top"/>
      <protection/>
    </xf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70" fillId="0" borderId="7" applyNumberFormat="0" applyFill="0" applyAlignment="0" applyProtection="0"/>
    <xf numFmtId="0" fontId="71" fillId="35" borderId="8" applyNumberFormat="0" applyAlignment="0" applyProtection="0"/>
    <xf numFmtId="0" fontId="72" fillId="0" borderId="0" applyNumberFormat="0" applyFill="0" applyBorder="0" applyAlignment="0" applyProtection="0"/>
    <xf numFmtId="0" fontId="73" fillId="3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74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2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76" fillId="0" borderId="11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7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69" applyFont="1" applyBorder="1" applyAlignment="1">
      <alignment horizontal="center" vertical="center"/>
      <protection/>
    </xf>
    <xf numFmtId="166" fontId="3" fillId="0" borderId="0" xfId="0" applyNumberFormat="1" applyFont="1" applyAlignment="1">
      <alignment horizontal="center" vertical="center"/>
    </xf>
    <xf numFmtId="0" fontId="8" fillId="0" borderId="0" xfId="69" applyFont="1" applyBorder="1" applyAlignment="1">
      <alignment vertical="center" wrapText="1"/>
      <protection/>
    </xf>
    <xf numFmtId="166" fontId="8" fillId="0" borderId="0" xfId="0" applyNumberFormat="1" applyFont="1" applyAlignment="1">
      <alignment horizontal="center" vertical="center"/>
    </xf>
    <xf numFmtId="0" fontId="3" fillId="0" borderId="0" xfId="69" applyFont="1" applyBorder="1" applyAlignment="1">
      <alignment horizontal="right" vertical="center" wrapText="1"/>
      <protection/>
    </xf>
    <xf numFmtId="0" fontId="3" fillId="0" borderId="0" xfId="69" applyNumberFormat="1" applyFont="1" applyBorder="1" applyAlignment="1">
      <alignment horizontal="right" vertical="center" wrapText="1"/>
      <protection/>
    </xf>
    <xf numFmtId="167" fontId="3" fillId="0" borderId="0" xfId="0" applyNumberFormat="1" applyFont="1" applyAlignment="1">
      <alignment horizontal="center" vertical="center"/>
    </xf>
    <xf numFmtId="0" fontId="3" fillId="0" borderId="0" xfId="69" applyFont="1" applyBorder="1" applyAlignment="1">
      <alignment vertical="center" wrapText="1"/>
      <protection/>
    </xf>
    <xf numFmtId="9" fontId="3" fillId="0" borderId="0" xfId="69" applyNumberFormat="1" applyFont="1" applyBorder="1" applyAlignment="1">
      <alignment horizontal="right" vertical="center" wrapText="1"/>
      <protection/>
    </xf>
    <xf numFmtId="0" fontId="3" fillId="0" borderId="0" xfId="69" applyFont="1" applyAlignment="1">
      <alignment vertical="center"/>
      <protection/>
    </xf>
    <xf numFmtId="0" fontId="10" fillId="0" borderId="0" xfId="0" applyFont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3" fillId="41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center" vertical="top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/>
      <protection/>
    </xf>
    <xf numFmtId="166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top" wrapText="1" shrinkToFit="1"/>
      <protection/>
    </xf>
    <xf numFmtId="166" fontId="3" fillId="0" borderId="12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Border="1" applyAlignment="1" applyProtection="1">
      <alignment vertical="top"/>
      <protection/>
    </xf>
    <xf numFmtId="49" fontId="3" fillId="0" borderId="12" xfId="0" applyNumberFormat="1" applyFont="1" applyFill="1" applyBorder="1" applyAlignment="1" applyProtection="1">
      <alignment vertical="top" wrapText="1" shrinkToFi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Font="1" applyBorder="1" applyAlignment="1">
      <alignment wrapText="1"/>
    </xf>
    <xf numFmtId="166" fontId="3" fillId="0" borderId="12" xfId="68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2" fillId="0" borderId="12" xfId="7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top" wrapText="1" shrinkToFit="1"/>
      <protection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/>
    </xf>
    <xf numFmtId="0" fontId="3" fillId="0" borderId="12" xfId="0" applyFont="1" applyBorder="1" applyAlignment="1">
      <alignment horizontal="left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49" fontId="3" fillId="43" borderId="12" xfId="0" applyNumberFormat="1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vertical="center" wrapText="1"/>
    </xf>
    <xf numFmtId="179" fontId="3" fillId="43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79" fontId="3" fillId="0" borderId="12" xfId="0" applyNumberFormat="1" applyFont="1" applyBorder="1" applyAlignment="1">
      <alignment horizontal="right" vertical="center" wrapText="1"/>
    </xf>
    <xf numFmtId="179" fontId="3" fillId="42" borderId="12" xfId="0" applyNumberFormat="1" applyFont="1" applyFill="1" applyBorder="1" applyAlignment="1">
      <alignment horizontal="right" vertical="center" wrapText="1"/>
    </xf>
    <xf numFmtId="0" fontId="3" fillId="42" borderId="12" xfId="0" applyFont="1" applyFill="1" applyBorder="1" applyAlignment="1">
      <alignment vertical="center" wrapText="1"/>
    </xf>
    <xf numFmtId="169" fontId="3" fillId="0" borderId="12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right" vertical="center"/>
    </xf>
    <xf numFmtId="165" fontId="3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0" xfId="69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69" applyFont="1" applyFill="1" applyBorder="1" applyAlignment="1">
      <alignment horizontal="left" vertical="center" wrapText="1"/>
      <protection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2" xfId="69" applyFont="1" applyFill="1" applyBorder="1" applyAlignment="1">
      <alignment horizontal="left" vertical="center" wrapText="1"/>
      <protection/>
    </xf>
    <xf numFmtId="169" fontId="20" fillId="0" borderId="23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69" applyFont="1" applyBorder="1" applyAlignment="1">
      <alignment horizontal="left" vertical="center" wrapText="1"/>
      <protection/>
    </xf>
    <xf numFmtId="169" fontId="20" fillId="0" borderId="12" xfId="0" applyNumberFormat="1" applyFont="1" applyBorder="1" applyAlignment="1">
      <alignment horizontal="center" vertical="center" wrapText="1"/>
    </xf>
    <xf numFmtId="169" fontId="20" fillId="0" borderId="23" xfId="0" applyNumberFormat="1" applyFont="1" applyBorder="1" applyAlignment="1">
      <alignment horizontal="center" vertical="center" wrapText="1"/>
    </xf>
    <xf numFmtId="0" fontId="28" fillId="0" borderId="12" xfId="69" applyFont="1" applyBorder="1" applyAlignment="1">
      <alignment horizontal="left" vertical="center" wrapText="1"/>
      <protection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2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169" fontId="3" fillId="0" borderId="2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69" applyFont="1" applyBorder="1" applyAlignment="1">
      <alignment horizontal="left" vertical="center" wrapText="1"/>
      <protection/>
    </xf>
    <xf numFmtId="0" fontId="20" fillId="0" borderId="12" xfId="0" applyFont="1" applyBorder="1" applyAlignment="1">
      <alignment horizontal="justify" vertical="top" wrapText="1"/>
    </xf>
    <xf numFmtId="169" fontId="3" fillId="0" borderId="12" xfId="0" applyNumberFormat="1" applyFont="1" applyFill="1" applyBorder="1" applyAlignment="1">
      <alignment horizontal="center" vertical="center"/>
    </xf>
    <xf numFmtId="169" fontId="3" fillId="0" borderId="23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20" fillId="0" borderId="25" xfId="69" applyFont="1" applyFill="1" applyBorder="1" applyAlignment="1">
      <alignment horizontal="left" vertical="center" wrapText="1"/>
      <protection/>
    </xf>
    <xf numFmtId="169" fontId="20" fillId="0" borderId="25" xfId="0" applyNumberFormat="1" applyFont="1" applyFill="1" applyBorder="1" applyAlignment="1">
      <alignment horizontal="center" vertical="center"/>
    </xf>
    <xf numFmtId="169" fontId="20" fillId="0" borderId="26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9" fontId="3" fillId="0" borderId="12" xfId="0" applyNumberFormat="1" applyFont="1" applyBorder="1" applyAlignment="1">
      <alignment horizontal="center" vertical="center"/>
    </xf>
    <xf numFmtId="0" fontId="3" fillId="0" borderId="12" xfId="69" applyNumberFormat="1" applyFont="1" applyBorder="1" applyAlignment="1">
      <alignment horizontal="left" vertical="center" wrapText="1"/>
      <protection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8" xfId="69" applyNumberFormat="1" applyFont="1" applyBorder="1" applyAlignment="1">
      <alignment horizontal="left" vertical="center" wrapText="1"/>
      <protection/>
    </xf>
    <xf numFmtId="169" fontId="3" fillId="0" borderId="28" xfId="0" applyNumberFormat="1" applyFont="1" applyBorder="1" applyAlignment="1">
      <alignment horizontal="center" vertical="center"/>
    </xf>
    <xf numFmtId="169" fontId="3" fillId="0" borderId="29" xfId="0" applyNumberFormat="1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5" xfId="69" applyFont="1" applyFill="1" applyBorder="1" applyAlignment="1">
      <alignment horizontal="left" vertical="center" wrapText="1"/>
      <protection/>
    </xf>
    <xf numFmtId="169" fontId="20" fillId="0" borderId="15" xfId="0" applyNumberFormat="1" applyFont="1" applyFill="1" applyBorder="1" applyAlignment="1">
      <alignment horizontal="center" vertical="center"/>
    </xf>
    <xf numFmtId="169" fontId="20" fillId="0" borderId="16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9" fontId="79" fillId="0" borderId="23" xfId="0" applyNumberFormat="1" applyFont="1" applyBorder="1" applyAlignment="1">
      <alignment horizontal="center" vertical="center"/>
    </xf>
    <xf numFmtId="49" fontId="79" fillId="0" borderId="22" xfId="0" applyNumberFormat="1" applyFont="1" applyBorder="1" applyAlignment="1">
      <alignment horizontal="center" vertical="center"/>
    </xf>
    <xf numFmtId="49" fontId="79" fillId="0" borderId="12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wrapText="1"/>
    </xf>
    <xf numFmtId="169" fontId="79" fillId="0" borderId="12" xfId="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0" fontId="20" fillId="0" borderId="31" xfId="69" applyFont="1" applyFill="1" applyBorder="1" applyAlignment="1">
      <alignment horizontal="left" vertical="center" wrapText="1"/>
      <protection/>
    </xf>
    <xf numFmtId="49" fontId="20" fillId="0" borderId="32" xfId="0" applyNumberFormat="1" applyFont="1" applyFill="1" applyBorder="1" applyAlignment="1">
      <alignment horizontal="center" vertical="center"/>
    </xf>
    <xf numFmtId="0" fontId="20" fillId="0" borderId="14" xfId="69" applyFont="1" applyFill="1" applyBorder="1" applyAlignment="1">
      <alignment horizontal="left" vertical="center" wrapText="1"/>
      <protection/>
    </xf>
    <xf numFmtId="49" fontId="81" fillId="0" borderId="22" xfId="0" applyNumberFormat="1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0" fontId="81" fillId="0" borderId="12" xfId="69" applyFont="1" applyFill="1" applyBorder="1" applyAlignment="1">
      <alignment horizontal="left" vertical="center" wrapText="1"/>
      <protection/>
    </xf>
    <xf numFmtId="0" fontId="82" fillId="0" borderId="0" xfId="0" applyFont="1" applyAlignment="1">
      <alignment vertical="center"/>
    </xf>
    <xf numFmtId="0" fontId="81" fillId="0" borderId="12" xfId="0" applyFont="1" applyFill="1" applyBorder="1" applyAlignment="1">
      <alignment wrapText="1"/>
    </xf>
    <xf numFmtId="169" fontId="81" fillId="0" borderId="12" xfId="0" applyNumberFormat="1" applyFont="1" applyFill="1" applyBorder="1" applyAlignment="1">
      <alignment horizontal="center" vertical="center"/>
    </xf>
    <xf numFmtId="169" fontId="81" fillId="0" borderId="23" xfId="0" applyNumberFormat="1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12" xfId="0" applyFont="1" applyFill="1" applyBorder="1" applyAlignment="1">
      <alignment horizontal="left" wrapText="1"/>
    </xf>
    <xf numFmtId="49" fontId="81" fillId="0" borderId="22" xfId="0" applyNumberFormat="1" applyFont="1" applyBorder="1" applyAlignment="1">
      <alignment horizontal="center" vertical="center"/>
    </xf>
    <xf numFmtId="49" fontId="81" fillId="0" borderId="12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wrapText="1"/>
    </xf>
    <xf numFmtId="169" fontId="81" fillId="0" borderId="12" xfId="0" applyNumberFormat="1" applyFont="1" applyBorder="1" applyAlignment="1">
      <alignment horizontal="center" vertical="center"/>
    </xf>
    <xf numFmtId="169" fontId="81" fillId="0" borderId="12" xfId="0" applyNumberFormat="1" applyFont="1" applyBorder="1" applyAlignment="1">
      <alignment horizontal="center" vertical="center" wrapText="1"/>
    </xf>
    <xf numFmtId="49" fontId="81" fillId="0" borderId="30" xfId="0" applyNumberFormat="1" applyFont="1" applyBorder="1" applyAlignment="1">
      <alignment horizontal="center" vertical="center"/>
    </xf>
    <xf numFmtId="49" fontId="81" fillId="0" borderId="31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justify" vertical="top" wrapText="1"/>
    </xf>
    <xf numFmtId="0" fontId="81" fillId="42" borderId="12" xfId="69" applyFont="1" applyFill="1" applyBorder="1" applyAlignment="1">
      <alignment horizontal="left" vertical="center" wrapText="1"/>
      <protection/>
    </xf>
    <xf numFmtId="0" fontId="81" fillId="0" borderId="12" xfId="0" applyFont="1" applyBorder="1" applyAlignment="1">
      <alignment/>
    </xf>
    <xf numFmtId="49" fontId="81" fillId="0" borderId="33" xfId="0" applyNumberFormat="1" applyFont="1" applyFill="1" applyBorder="1" applyAlignment="1">
      <alignment horizontal="center" vertical="center"/>
    </xf>
    <xf numFmtId="49" fontId="81" fillId="0" borderId="34" xfId="0" applyNumberFormat="1" applyFont="1" applyFill="1" applyBorder="1" applyAlignment="1">
      <alignment horizontal="center" vertical="center"/>
    </xf>
    <xf numFmtId="0" fontId="81" fillId="0" borderId="34" xfId="0" applyFont="1" applyFill="1" applyBorder="1" applyAlignment="1">
      <alignment/>
    </xf>
    <xf numFmtId="169" fontId="81" fillId="0" borderId="34" xfId="0" applyNumberFormat="1" applyFont="1" applyFill="1" applyBorder="1" applyAlignment="1">
      <alignment horizontal="center" vertical="center"/>
    </xf>
    <xf numFmtId="169" fontId="81" fillId="0" borderId="35" xfId="0" applyNumberFormat="1" applyFont="1" applyFill="1" applyBorder="1" applyAlignment="1">
      <alignment horizontal="center" vertical="center"/>
    </xf>
    <xf numFmtId="0" fontId="14" fillId="0" borderId="0" xfId="65" applyProtection="1">
      <alignment/>
      <protection hidden="1"/>
    </xf>
    <xf numFmtId="0" fontId="14" fillId="0" borderId="0" xfId="65">
      <alignment/>
      <protection/>
    </xf>
    <xf numFmtId="0" fontId="84" fillId="41" borderId="0" xfId="0" applyNumberFormat="1" applyFont="1" applyFill="1" applyBorder="1" applyAlignment="1" applyProtection="1">
      <alignment horizontal="left" vertical="top"/>
      <protection/>
    </xf>
    <xf numFmtId="0" fontId="30" fillId="0" borderId="0" xfId="65" applyNumberFormat="1" applyFont="1" applyFill="1" applyAlignment="1" applyProtection="1">
      <alignment horizontal="centerContinuous"/>
      <protection hidden="1"/>
    </xf>
    <xf numFmtId="0" fontId="31" fillId="0" borderId="12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65" applyNumberFormat="1" applyFont="1" applyFill="1" applyBorder="1" applyAlignment="1" applyProtection="1">
      <alignment horizontal="center" vertical="top" wrapText="1"/>
      <protection hidden="1"/>
    </xf>
    <xf numFmtId="0" fontId="31" fillId="0" borderId="28" xfId="65" applyNumberFormat="1" applyFont="1" applyFill="1" applyBorder="1" applyAlignment="1" applyProtection="1">
      <alignment vertical="center" textRotation="90" wrapText="1"/>
      <protection hidden="1"/>
    </xf>
    <xf numFmtId="0" fontId="14" fillId="0" borderId="0" xfId="65" applyNumberFormat="1" applyFont="1" applyFill="1" applyBorder="1" applyAlignment="1" applyProtection="1">
      <alignment/>
      <protection hidden="1"/>
    </xf>
    <xf numFmtId="0" fontId="32" fillId="0" borderId="12" xfId="65" applyNumberFormat="1" applyFont="1" applyFill="1" applyBorder="1" applyAlignment="1" applyProtection="1">
      <alignment horizontal="center" vertical="center" wrapText="1"/>
      <protection hidden="1"/>
    </xf>
    <xf numFmtId="0" fontId="32" fillId="0" borderId="12" xfId="65" applyNumberFormat="1" applyFont="1" applyFill="1" applyBorder="1" applyAlignment="1" applyProtection="1">
      <alignment horizontal="center" vertical="center"/>
      <protection hidden="1"/>
    </xf>
    <xf numFmtId="0" fontId="32" fillId="0" borderId="12" xfId="65" applyNumberFormat="1" applyFont="1" applyFill="1" applyBorder="1" applyAlignment="1" applyProtection="1">
      <alignment vertical="center"/>
      <protection hidden="1"/>
    </xf>
    <xf numFmtId="0" fontId="32" fillId="41" borderId="12" xfId="65" applyNumberFormat="1" applyFont="1" applyFill="1" applyBorder="1" applyAlignment="1" applyProtection="1">
      <alignment horizontal="center" vertical="center"/>
      <protection hidden="1"/>
    </xf>
    <xf numFmtId="0" fontId="14" fillId="0" borderId="0" xfId="65" applyBorder="1" applyProtection="1">
      <alignment/>
      <protection hidden="1"/>
    </xf>
    <xf numFmtId="178" fontId="31" fillId="0" borderId="12" xfId="65" applyNumberFormat="1" applyFont="1" applyFill="1" applyBorder="1" applyAlignment="1" applyProtection="1">
      <alignment horizontal="center" vertical="center"/>
      <protection hidden="1"/>
    </xf>
    <xf numFmtId="180" fontId="31" fillId="0" borderId="12" xfId="65" applyNumberFormat="1" applyFont="1" applyFill="1" applyBorder="1" applyAlignment="1" applyProtection="1">
      <alignment horizontal="right" vertical="center"/>
      <protection hidden="1"/>
    </xf>
    <xf numFmtId="180" fontId="31" fillId="0" borderId="12" xfId="65" applyNumberFormat="1" applyFont="1" applyFill="1" applyBorder="1" applyAlignment="1" applyProtection="1">
      <alignment horizontal="left" vertical="center"/>
      <protection hidden="1"/>
    </xf>
    <xf numFmtId="181" fontId="31" fillId="0" borderId="12" xfId="65" applyNumberFormat="1" applyFont="1" applyFill="1" applyBorder="1" applyAlignment="1" applyProtection="1">
      <alignment horizontal="center" vertical="center"/>
      <protection hidden="1"/>
    </xf>
    <xf numFmtId="164" fontId="31" fillId="41" borderId="12" xfId="65" applyNumberFormat="1" applyFont="1" applyFill="1" applyBorder="1" applyAlignment="1" applyProtection="1">
      <alignment horizontal="right" vertical="center"/>
      <protection hidden="1"/>
    </xf>
    <xf numFmtId="183" fontId="31" fillId="41" borderId="12" xfId="65" applyNumberFormat="1" applyFont="1" applyFill="1" applyBorder="1" applyAlignment="1" applyProtection="1">
      <alignment horizontal="right" vertical="center"/>
      <protection hidden="1"/>
    </xf>
    <xf numFmtId="0" fontId="34" fillId="0" borderId="0" xfId="65" applyNumberFormat="1" applyFont="1" applyFill="1" applyAlignment="1" applyProtection="1">
      <alignment/>
      <protection hidden="1"/>
    </xf>
    <xf numFmtId="0" fontId="34" fillId="0" borderId="0" xfId="65" applyNumberFormat="1" applyFont="1" applyFill="1" applyAlignment="1" applyProtection="1">
      <alignment horizontal="center"/>
      <protection hidden="1"/>
    </xf>
    <xf numFmtId="0" fontId="34" fillId="0" borderId="36" xfId="65" applyNumberFormat="1" applyFont="1" applyFill="1" applyBorder="1" applyAlignment="1" applyProtection="1">
      <alignment horizontal="center"/>
      <protection hidden="1"/>
    </xf>
    <xf numFmtId="0" fontId="30" fillId="0" borderId="0" xfId="65" applyFont="1" applyProtection="1">
      <alignment/>
      <protection hidden="1"/>
    </xf>
    <xf numFmtId="0" fontId="31" fillId="0" borderId="12" xfId="65" applyNumberFormat="1" applyFont="1" applyFill="1" applyBorder="1" applyAlignment="1" applyProtection="1">
      <alignment/>
      <protection hidden="1"/>
    </xf>
    <xf numFmtId="183" fontId="31" fillId="0" borderId="12" xfId="65" applyNumberFormat="1" applyFont="1" applyFill="1" applyBorder="1" applyAlignment="1" applyProtection="1">
      <alignment horizontal="right" vertical="center"/>
      <protection hidden="1"/>
    </xf>
    <xf numFmtId="178" fontId="31" fillId="0" borderId="12" xfId="65" applyNumberFormat="1" applyFont="1" applyFill="1" applyBorder="1" applyAlignment="1" applyProtection="1">
      <alignment wrapText="1"/>
      <protection hidden="1"/>
    </xf>
    <xf numFmtId="0" fontId="16" fillId="0" borderId="0" xfId="65" applyFont="1" applyProtection="1">
      <alignment/>
      <protection hidden="1"/>
    </xf>
    <xf numFmtId="0" fontId="2" fillId="41" borderId="0" xfId="0" applyNumberFormat="1" applyFont="1" applyFill="1" applyBorder="1" applyAlignment="1" applyProtection="1">
      <alignment horizontal="left" vertical="top"/>
      <protection/>
    </xf>
    <xf numFmtId="49" fontId="81" fillId="0" borderId="37" xfId="0" applyNumberFormat="1" applyFont="1" applyFill="1" applyBorder="1" applyAlignment="1">
      <alignment horizontal="center" vertical="center"/>
    </xf>
    <xf numFmtId="49" fontId="81" fillId="0" borderId="38" xfId="0" applyNumberFormat="1" applyFont="1" applyFill="1" applyBorder="1" applyAlignment="1">
      <alignment horizontal="center" vertical="center"/>
    </xf>
    <xf numFmtId="169" fontId="81" fillId="0" borderId="38" xfId="0" applyNumberFormat="1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wrapText="1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wrapText="1"/>
    </xf>
    <xf numFmtId="169" fontId="3" fillId="0" borderId="38" xfId="0" applyNumberFormat="1" applyFont="1" applyFill="1" applyBorder="1" applyAlignment="1">
      <alignment horizontal="center" vertical="center"/>
    </xf>
    <xf numFmtId="49" fontId="85" fillId="0" borderId="22" xfId="0" applyNumberFormat="1" applyFont="1" applyBorder="1" applyAlignment="1">
      <alignment horizontal="center" vertical="center"/>
    </xf>
    <xf numFmtId="49" fontId="85" fillId="0" borderId="12" xfId="0" applyNumberFormat="1" applyFont="1" applyBorder="1" applyAlignment="1">
      <alignment horizontal="center" vertical="center"/>
    </xf>
    <xf numFmtId="0" fontId="86" fillId="0" borderId="12" xfId="69" applyFont="1" applyBorder="1" applyAlignment="1">
      <alignment horizontal="left" vertical="center" wrapText="1"/>
      <protection/>
    </xf>
    <xf numFmtId="169" fontId="87" fillId="0" borderId="23" xfId="0" applyNumberFormat="1" applyFont="1" applyBorder="1" applyAlignment="1">
      <alignment horizontal="center" vertical="center"/>
    </xf>
    <xf numFmtId="178" fontId="31" fillId="0" borderId="0" xfId="65" applyNumberFormat="1" applyFont="1" applyFill="1" applyBorder="1" applyAlignment="1" applyProtection="1">
      <alignment wrapText="1"/>
      <protection hidden="1"/>
    </xf>
    <xf numFmtId="178" fontId="31" fillId="0" borderId="12" xfId="65" applyNumberFormat="1" applyFont="1" applyFill="1" applyBorder="1" applyAlignment="1" applyProtection="1">
      <alignment horizontal="center" wrapText="1"/>
      <protection hidden="1"/>
    </xf>
    <xf numFmtId="0" fontId="14" fillId="0" borderId="0" xfId="65" applyFont="1" applyFill="1" applyProtection="1">
      <alignment/>
      <protection hidden="1"/>
    </xf>
    <xf numFmtId="0" fontId="30" fillId="0" borderId="0" xfId="65" applyFont="1" applyFill="1" applyProtection="1">
      <alignment/>
      <protection hidden="1"/>
    </xf>
    <xf numFmtId="181" fontId="31" fillId="0" borderId="12" xfId="65" applyNumberFormat="1" applyFont="1" applyFill="1" applyBorder="1" applyAlignment="1" applyProtection="1">
      <alignment horizontal="right" vertical="center"/>
      <protection hidden="1"/>
    </xf>
    <xf numFmtId="182" fontId="31" fillId="0" borderId="12" xfId="65" applyNumberFormat="1" applyFont="1" applyFill="1" applyBorder="1" applyAlignment="1" applyProtection="1">
      <alignment horizontal="center" vertical="center"/>
      <protection hidden="1"/>
    </xf>
    <xf numFmtId="182" fontId="31" fillId="0" borderId="12" xfId="65" applyNumberFormat="1" applyFont="1" applyFill="1" applyBorder="1" applyAlignment="1" applyProtection="1">
      <alignment horizontal="left" vertical="center"/>
      <protection hidden="1"/>
    </xf>
    <xf numFmtId="0" fontId="14" fillId="0" borderId="0" xfId="65" applyFont="1" applyFill="1">
      <alignment/>
      <protection/>
    </xf>
    <xf numFmtId="0" fontId="14" fillId="0" borderId="0" xfId="65" applyFill="1" applyBorder="1" applyProtection="1">
      <alignment/>
      <protection hidden="1"/>
    </xf>
    <xf numFmtId="164" fontId="31" fillId="0" borderId="12" xfId="65" applyNumberFormat="1" applyFont="1" applyFill="1" applyBorder="1" applyAlignment="1" applyProtection="1">
      <alignment horizontal="right" vertical="center"/>
      <protection hidden="1"/>
    </xf>
    <xf numFmtId="0" fontId="14" fillId="0" borderId="0" xfId="65" applyFill="1">
      <alignment/>
      <protection/>
    </xf>
    <xf numFmtId="180" fontId="31" fillId="44" borderId="12" xfId="65" applyNumberFormat="1" applyFont="1" applyFill="1" applyBorder="1" applyAlignment="1" applyProtection="1">
      <alignment horizontal="right" vertical="center"/>
      <protection hidden="1"/>
    </xf>
    <xf numFmtId="180" fontId="31" fillId="44" borderId="12" xfId="65" applyNumberFormat="1" applyFont="1" applyFill="1" applyBorder="1" applyAlignment="1" applyProtection="1">
      <alignment horizontal="left" vertical="center"/>
      <protection hidden="1"/>
    </xf>
    <xf numFmtId="181" fontId="31" fillId="44" borderId="12" xfId="65" applyNumberFormat="1" applyFont="1" applyFill="1" applyBorder="1" applyAlignment="1" applyProtection="1">
      <alignment horizontal="right" vertical="center"/>
      <protection hidden="1"/>
    </xf>
    <xf numFmtId="182" fontId="31" fillId="44" borderId="12" xfId="65" applyNumberFormat="1" applyFont="1" applyFill="1" applyBorder="1" applyAlignment="1" applyProtection="1">
      <alignment horizontal="center" vertical="center"/>
      <protection hidden="1"/>
    </xf>
    <xf numFmtId="182" fontId="31" fillId="44" borderId="12" xfId="65" applyNumberFormat="1" applyFont="1" applyFill="1" applyBorder="1" applyAlignment="1" applyProtection="1">
      <alignment horizontal="left" vertical="center"/>
      <protection hidden="1"/>
    </xf>
    <xf numFmtId="181" fontId="31" fillId="44" borderId="12" xfId="65" applyNumberFormat="1" applyFont="1" applyFill="1" applyBorder="1" applyAlignment="1" applyProtection="1">
      <alignment horizontal="center" vertical="center"/>
      <protection hidden="1"/>
    </xf>
    <xf numFmtId="0" fontId="31" fillId="44" borderId="12" xfId="65" applyNumberFormat="1" applyFont="1" applyFill="1" applyBorder="1" applyAlignment="1" applyProtection="1">
      <alignment/>
      <protection hidden="1"/>
    </xf>
    <xf numFmtId="183" fontId="31" fillId="44" borderId="12" xfId="65" applyNumberFormat="1" applyFont="1" applyFill="1" applyBorder="1" applyAlignment="1" applyProtection="1">
      <alignment horizontal="right" vertical="center"/>
      <protection hidden="1"/>
    </xf>
    <xf numFmtId="164" fontId="31" fillId="44" borderId="12" xfId="65" applyNumberFormat="1" applyFont="1" applyFill="1" applyBorder="1" applyAlignment="1" applyProtection="1">
      <alignment horizontal="right" vertical="center"/>
      <protection hidden="1"/>
    </xf>
    <xf numFmtId="0" fontId="14" fillId="41" borderId="0" xfId="65" applyFill="1" applyBorder="1" applyProtection="1">
      <alignment/>
      <protection hidden="1"/>
    </xf>
    <xf numFmtId="180" fontId="31" fillId="41" borderId="12" xfId="65" applyNumberFormat="1" applyFont="1" applyFill="1" applyBorder="1" applyAlignment="1" applyProtection="1">
      <alignment horizontal="right" vertical="center"/>
      <protection hidden="1"/>
    </xf>
    <xf numFmtId="180" fontId="31" fillId="41" borderId="12" xfId="65" applyNumberFormat="1" applyFont="1" applyFill="1" applyBorder="1" applyAlignment="1" applyProtection="1">
      <alignment horizontal="left" vertical="center"/>
      <protection hidden="1"/>
    </xf>
    <xf numFmtId="181" fontId="31" fillId="41" borderId="12" xfId="65" applyNumberFormat="1" applyFont="1" applyFill="1" applyBorder="1" applyAlignment="1" applyProtection="1">
      <alignment horizontal="right" vertical="center"/>
      <protection hidden="1"/>
    </xf>
    <xf numFmtId="182" fontId="31" fillId="41" borderId="12" xfId="65" applyNumberFormat="1" applyFont="1" applyFill="1" applyBorder="1" applyAlignment="1" applyProtection="1">
      <alignment horizontal="center" vertical="center"/>
      <protection hidden="1"/>
    </xf>
    <xf numFmtId="182" fontId="31" fillId="41" borderId="12" xfId="65" applyNumberFormat="1" applyFont="1" applyFill="1" applyBorder="1" applyAlignment="1" applyProtection="1">
      <alignment horizontal="left" vertical="center"/>
      <protection hidden="1"/>
    </xf>
    <xf numFmtId="181" fontId="31" fillId="41" borderId="12" xfId="65" applyNumberFormat="1" applyFont="1" applyFill="1" applyBorder="1" applyAlignment="1" applyProtection="1">
      <alignment horizontal="center" vertical="center"/>
      <protection hidden="1"/>
    </xf>
    <xf numFmtId="0" fontId="31" fillId="41" borderId="12" xfId="65" applyNumberFormat="1" applyFont="1" applyFill="1" applyBorder="1" applyAlignment="1" applyProtection="1">
      <alignment/>
      <protection hidden="1"/>
    </xf>
    <xf numFmtId="0" fontId="14" fillId="41" borderId="0" xfId="65" applyFill="1">
      <alignment/>
      <protection/>
    </xf>
    <xf numFmtId="178" fontId="31" fillId="0" borderId="31" xfId="65" applyNumberFormat="1" applyFont="1" applyFill="1" applyBorder="1" applyAlignment="1" applyProtection="1">
      <alignment horizontal="center" vertical="center"/>
      <protection hidden="1"/>
    </xf>
    <xf numFmtId="180" fontId="31" fillId="0" borderId="31" xfId="65" applyNumberFormat="1" applyFont="1" applyFill="1" applyBorder="1" applyAlignment="1" applyProtection="1">
      <alignment horizontal="right" vertical="center"/>
      <protection hidden="1"/>
    </xf>
    <xf numFmtId="180" fontId="31" fillId="0" borderId="31" xfId="65" applyNumberFormat="1" applyFont="1" applyFill="1" applyBorder="1" applyAlignment="1" applyProtection="1">
      <alignment horizontal="left" vertical="center"/>
      <protection hidden="1"/>
    </xf>
    <xf numFmtId="181" fontId="31" fillId="0" borderId="31" xfId="65" applyNumberFormat="1" applyFont="1" applyFill="1" applyBorder="1" applyAlignment="1" applyProtection="1">
      <alignment horizontal="right" vertical="center"/>
      <protection hidden="1"/>
    </xf>
    <xf numFmtId="182" fontId="31" fillId="0" borderId="31" xfId="65" applyNumberFormat="1" applyFont="1" applyFill="1" applyBorder="1" applyAlignment="1" applyProtection="1">
      <alignment horizontal="center" vertical="center"/>
      <protection hidden="1"/>
    </xf>
    <xf numFmtId="182" fontId="31" fillId="0" borderId="31" xfId="65" applyNumberFormat="1" applyFont="1" applyFill="1" applyBorder="1" applyAlignment="1" applyProtection="1">
      <alignment horizontal="left" vertical="center"/>
      <protection hidden="1"/>
    </xf>
    <xf numFmtId="181" fontId="31" fillId="0" borderId="31" xfId="65" applyNumberFormat="1" applyFont="1" applyFill="1" applyBorder="1" applyAlignment="1" applyProtection="1">
      <alignment horizontal="center" vertical="center"/>
      <protection hidden="1"/>
    </xf>
    <xf numFmtId="0" fontId="31" fillId="0" borderId="31" xfId="65" applyNumberFormat="1" applyFont="1" applyFill="1" applyBorder="1" applyAlignment="1" applyProtection="1">
      <alignment/>
      <protection hidden="1"/>
    </xf>
    <xf numFmtId="183" fontId="31" fillId="0" borderId="31" xfId="65" applyNumberFormat="1" applyFont="1" applyFill="1" applyBorder="1" applyAlignment="1" applyProtection="1">
      <alignment horizontal="right" vertical="center"/>
      <protection hidden="1"/>
    </xf>
    <xf numFmtId="164" fontId="31" fillId="41" borderId="31" xfId="65" applyNumberFormat="1" applyFont="1" applyFill="1" applyBorder="1" applyAlignment="1" applyProtection="1">
      <alignment horizontal="right" vertical="center"/>
      <protection hidden="1"/>
    </xf>
    <xf numFmtId="183" fontId="31" fillId="41" borderId="31" xfId="65" applyNumberFormat="1" applyFont="1" applyFill="1" applyBorder="1" applyAlignment="1" applyProtection="1">
      <alignment horizontal="right" vertical="center"/>
      <protection hidden="1"/>
    </xf>
    <xf numFmtId="0" fontId="16" fillId="0" borderId="24" xfId="65" applyNumberFormat="1" applyFont="1" applyFill="1" applyBorder="1" applyAlignment="1" applyProtection="1">
      <alignment/>
      <protection hidden="1"/>
    </xf>
    <xf numFmtId="0" fontId="16" fillId="0" borderId="25" xfId="65" applyNumberFormat="1" applyFont="1" applyFill="1" applyBorder="1" applyAlignment="1" applyProtection="1">
      <alignment/>
      <protection hidden="1"/>
    </xf>
    <xf numFmtId="0" fontId="31" fillId="0" borderId="25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22" xfId="65" applyNumberFormat="1" applyFont="1" applyFill="1" applyBorder="1" applyAlignment="1" applyProtection="1">
      <alignment horizontal="center" vertical="top" wrapText="1"/>
      <protection hidden="1"/>
    </xf>
    <xf numFmtId="0" fontId="32" fillId="0" borderId="22" xfId="65" applyNumberFormat="1" applyFont="1" applyFill="1" applyBorder="1" applyAlignment="1" applyProtection="1">
      <alignment horizontal="center" vertical="center" wrapText="1"/>
      <protection hidden="1"/>
    </xf>
    <xf numFmtId="0" fontId="32" fillId="41" borderId="23" xfId="65" applyNumberFormat="1" applyFont="1" applyFill="1" applyBorder="1" applyAlignment="1" applyProtection="1">
      <alignment horizontal="center" vertical="center"/>
      <protection hidden="1"/>
    </xf>
    <xf numFmtId="164" fontId="31" fillId="0" borderId="23" xfId="65" applyNumberFormat="1" applyFont="1" applyFill="1" applyBorder="1" applyAlignment="1" applyProtection="1">
      <alignment horizontal="right" vertical="center"/>
      <protection hidden="1"/>
    </xf>
    <xf numFmtId="164" fontId="31" fillId="44" borderId="23" xfId="65" applyNumberFormat="1" applyFont="1" applyFill="1" applyBorder="1" applyAlignment="1" applyProtection="1">
      <alignment horizontal="right" vertical="center"/>
      <protection hidden="1"/>
    </xf>
    <xf numFmtId="178" fontId="31" fillId="0" borderId="22" xfId="65" applyNumberFormat="1" applyFont="1" applyFill="1" applyBorder="1" applyAlignment="1" applyProtection="1">
      <alignment wrapText="1"/>
      <protection hidden="1"/>
    </xf>
    <xf numFmtId="0" fontId="14" fillId="0" borderId="39" xfId="65" applyBorder="1">
      <alignment/>
      <protection/>
    </xf>
    <xf numFmtId="0" fontId="14" fillId="0" borderId="0" xfId="65" applyBorder="1">
      <alignment/>
      <protection/>
    </xf>
    <xf numFmtId="180" fontId="31" fillId="0" borderId="34" xfId="65" applyNumberFormat="1" applyFont="1" applyFill="1" applyBorder="1" applyAlignment="1" applyProtection="1">
      <alignment horizontal="right" vertical="center"/>
      <protection hidden="1"/>
    </xf>
    <xf numFmtId="180" fontId="31" fillId="0" borderId="34" xfId="65" applyNumberFormat="1" applyFont="1" applyFill="1" applyBorder="1" applyAlignment="1" applyProtection="1">
      <alignment horizontal="left" vertical="center"/>
      <protection hidden="1"/>
    </xf>
    <xf numFmtId="181" fontId="31" fillId="0" borderId="34" xfId="65" applyNumberFormat="1" applyFont="1" applyFill="1" applyBorder="1" applyAlignment="1" applyProtection="1">
      <alignment horizontal="right" vertical="center"/>
      <protection hidden="1"/>
    </xf>
    <xf numFmtId="182" fontId="31" fillId="0" borderId="34" xfId="65" applyNumberFormat="1" applyFont="1" applyFill="1" applyBorder="1" applyAlignment="1" applyProtection="1">
      <alignment horizontal="center" vertical="center"/>
      <protection hidden="1"/>
    </xf>
    <xf numFmtId="182" fontId="31" fillId="0" borderId="34" xfId="65" applyNumberFormat="1" applyFont="1" applyFill="1" applyBorder="1" applyAlignment="1" applyProtection="1">
      <alignment horizontal="left" vertical="center"/>
      <protection hidden="1"/>
    </xf>
    <xf numFmtId="181" fontId="31" fillId="0" borderId="34" xfId="65" applyNumberFormat="1" applyFont="1" applyFill="1" applyBorder="1" applyAlignment="1" applyProtection="1">
      <alignment horizontal="center" vertical="center"/>
      <protection hidden="1"/>
    </xf>
    <xf numFmtId="0" fontId="31" fillId="0" borderId="34" xfId="65" applyNumberFormat="1" applyFont="1" applyFill="1" applyBorder="1" applyAlignment="1" applyProtection="1">
      <alignment/>
      <protection hidden="1"/>
    </xf>
    <xf numFmtId="183" fontId="31" fillId="0" borderId="34" xfId="65" applyNumberFormat="1" applyFont="1" applyFill="1" applyBorder="1" applyAlignment="1" applyProtection="1">
      <alignment horizontal="right" vertical="center"/>
      <protection hidden="1"/>
    </xf>
    <xf numFmtId="164" fontId="31" fillId="41" borderId="34" xfId="65" applyNumberFormat="1" applyFont="1" applyFill="1" applyBorder="1" applyAlignment="1" applyProtection="1">
      <alignment horizontal="right" vertical="center"/>
      <protection hidden="1"/>
    </xf>
    <xf numFmtId="0" fontId="31" fillId="0" borderId="40" xfId="65" applyNumberFormat="1" applyFont="1" applyFill="1" applyBorder="1" applyAlignment="1" applyProtection="1">
      <alignment vertical="center" textRotation="90" wrapText="1"/>
      <protection hidden="1"/>
    </xf>
    <xf numFmtId="0" fontId="32" fillId="0" borderId="41" xfId="65" applyNumberFormat="1" applyFont="1" applyFill="1" applyBorder="1" applyAlignment="1" applyProtection="1">
      <alignment vertical="center"/>
      <protection hidden="1"/>
    </xf>
    <xf numFmtId="178" fontId="33" fillId="0" borderId="41" xfId="65" applyNumberFormat="1" applyFont="1" applyFill="1" applyBorder="1" applyAlignment="1" applyProtection="1">
      <alignment horizontal="center" vertical="center"/>
      <protection hidden="1"/>
    </xf>
    <xf numFmtId="178" fontId="31" fillId="44" borderId="41" xfId="65" applyNumberFormat="1" applyFont="1" applyFill="1" applyBorder="1" applyAlignment="1" applyProtection="1">
      <alignment horizontal="center" vertical="center"/>
      <protection hidden="1"/>
    </xf>
    <xf numFmtId="178" fontId="31" fillId="0" borderId="41" xfId="65" applyNumberFormat="1" applyFont="1" applyFill="1" applyBorder="1" applyAlignment="1" applyProtection="1">
      <alignment horizontal="center" vertical="center"/>
      <protection hidden="1"/>
    </xf>
    <xf numFmtId="178" fontId="31" fillId="41" borderId="41" xfId="65" applyNumberFormat="1" applyFont="1" applyFill="1" applyBorder="1" applyAlignment="1" applyProtection="1">
      <alignment horizontal="center" vertical="center"/>
      <protection hidden="1"/>
    </xf>
    <xf numFmtId="178" fontId="31" fillId="0" borderId="42" xfId="65" applyNumberFormat="1" applyFont="1" applyFill="1" applyBorder="1" applyAlignment="1" applyProtection="1">
      <alignment horizontal="center" vertical="center"/>
      <protection hidden="1"/>
    </xf>
    <xf numFmtId="0" fontId="32" fillId="0" borderId="23" xfId="65" applyNumberFormat="1" applyFont="1" applyFill="1" applyBorder="1" applyAlignment="1" applyProtection="1">
      <alignment horizontal="center" vertical="center"/>
      <protection hidden="1"/>
    </xf>
    <xf numFmtId="178" fontId="31" fillId="0" borderId="23" xfId="65" applyNumberFormat="1" applyFont="1" applyFill="1" applyBorder="1" applyAlignment="1" applyProtection="1">
      <alignment wrapText="1"/>
      <protection hidden="1"/>
    </xf>
    <xf numFmtId="0" fontId="30" fillId="0" borderId="0" xfId="65" applyNumberFormat="1" applyFont="1" applyFill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45" borderId="12" xfId="0" applyNumberFormat="1" applyFont="1" applyFill="1" applyBorder="1" applyAlignment="1" applyProtection="1">
      <alignment horizontal="left" vertical="top" wrapText="1"/>
      <protection/>
    </xf>
    <xf numFmtId="49" fontId="3" fillId="45" borderId="12" xfId="0" applyNumberFormat="1" applyFont="1" applyFill="1" applyBorder="1" applyAlignment="1" applyProtection="1">
      <alignment horizontal="center" vertical="top"/>
      <protection/>
    </xf>
    <xf numFmtId="166" fontId="3" fillId="45" borderId="12" xfId="0" applyNumberFormat="1" applyFont="1" applyFill="1" applyBorder="1" applyAlignment="1" applyProtection="1">
      <alignment horizontal="center" vertical="center"/>
      <protection/>
    </xf>
    <xf numFmtId="0" fontId="3" fillId="45" borderId="12" xfId="0" applyNumberFormat="1" applyFont="1" applyFill="1" applyBorder="1" applyAlignment="1" applyProtection="1">
      <alignment vertical="top" wrapText="1" shrinkToFit="1"/>
      <protection/>
    </xf>
    <xf numFmtId="166" fontId="3" fillId="45" borderId="12" xfId="0" applyNumberFormat="1" applyFont="1" applyFill="1" applyBorder="1" applyAlignment="1" applyProtection="1">
      <alignment horizontal="center" vertical="center" wrapText="1"/>
      <protection/>
    </xf>
    <xf numFmtId="0" fontId="3" fillId="45" borderId="12" xfId="0" applyNumberFormat="1" applyFont="1" applyFill="1" applyBorder="1" applyAlignment="1" applyProtection="1">
      <alignment vertical="top" wrapText="1"/>
      <protection/>
    </xf>
    <xf numFmtId="49" fontId="3" fillId="45" borderId="12" xfId="0" applyNumberFormat="1" applyFont="1" applyFill="1" applyBorder="1" applyAlignment="1" applyProtection="1">
      <alignment horizontal="center" vertical="top" wrapText="1"/>
      <protection/>
    </xf>
    <xf numFmtId="2" fontId="3" fillId="45" borderId="12" xfId="0" applyNumberFormat="1" applyFont="1" applyFill="1" applyBorder="1" applyAlignment="1" applyProtection="1">
      <alignment horizontal="center" vertical="center"/>
      <protection/>
    </xf>
    <xf numFmtId="0" fontId="13" fillId="45" borderId="12" xfId="0" applyFont="1" applyFill="1" applyBorder="1" applyAlignment="1">
      <alignment wrapText="1"/>
    </xf>
    <xf numFmtId="169" fontId="20" fillId="0" borderId="15" xfId="0" applyNumberFormat="1" applyFont="1" applyFill="1" applyBorder="1" applyAlignment="1">
      <alignment horizontal="center" vertical="center" wrapText="1"/>
    </xf>
    <xf numFmtId="169" fontId="20" fillId="0" borderId="16" xfId="0" applyNumberFormat="1" applyFont="1" applyFill="1" applyBorder="1" applyAlignment="1">
      <alignment horizontal="center" vertical="center" wrapText="1"/>
    </xf>
    <xf numFmtId="169" fontId="20" fillId="0" borderId="31" xfId="0" applyNumberFormat="1" applyFont="1" applyFill="1" applyBorder="1" applyAlignment="1">
      <alignment horizontal="center" vertical="center" wrapText="1"/>
    </xf>
    <xf numFmtId="169" fontId="20" fillId="0" borderId="43" xfId="0" applyNumberFormat="1" applyFont="1" applyFill="1" applyBorder="1" applyAlignment="1">
      <alignment horizontal="center" vertical="center" wrapText="1"/>
    </xf>
    <xf numFmtId="169" fontId="81" fillId="0" borderId="12" xfId="0" applyNumberFormat="1" applyFont="1" applyFill="1" applyBorder="1" applyAlignment="1">
      <alignment horizontal="center" vertical="center" wrapText="1"/>
    </xf>
    <xf numFmtId="169" fontId="81" fillId="0" borderId="23" xfId="0" applyNumberFormat="1" applyFont="1" applyFill="1" applyBorder="1" applyAlignment="1">
      <alignment horizontal="center" vertical="center" wrapText="1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85" fillId="0" borderId="12" xfId="0" applyNumberFormat="1" applyFont="1" applyBorder="1" applyAlignment="1">
      <alignment horizontal="center" vertical="center" wrapText="1"/>
    </xf>
    <xf numFmtId="169" fontId="85" fillId="0" borderId="12" xfId="0" applyNumberFormat="1" applyFont="1" applyBorder="1" applyAlignment="1">
      <alignment horizontal="center" vertical="center"/>
    </xf>
    <xf numFmtId="169" fontId="85" fillId="0" borderId="23" xfId="0" applyNumberFormat="1" applyFont="1" applyBorder="1" applyAlignment="1">
      <alignment horizontal="center" vertical="center"/>
    </xf>
    <xf numFmtId="0" fontId="85" fillId="0" borderId="12" xfId="0" applyFont="1" applyBorder="1" applyAlignment="1">
      <alignment wrapText="1"/>
    </xf>
    <xf numFmtId="0" fontId="88" fillId="0" borderId="0" xfId="0" applyFont="1" applyAlignment="1">
      <alignment vertical="center"/>
    </xf>
    <xf numFmtId="169" fontId="85" fillId="0" borderId="12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178" fontId="31" fillId="0" borderId="44" xfId="65" applyNumberFormat="1" applyFont="1" applyFill="1" applyBorder="1" applyAlignment="1" applyProtection="1">
      <alignment wrapText="1"/>
      <protection hidden="1"/>
    </xf>
    <xf numFmtId="178" fontId="31" fillId="0" borderId="45" xfId="65" applyNumberFormat="1" applyFont="1" applyFill="1" applyBorder="1" applyAlignment="1" applyProtection="1">
      <alignment wrapText="1"/>
      <protection hidden="1"/>
    </xf>
    <xf numFmtId="178" fontId="31" fillId="0" borderId="46" xfId="65" applyNumberFormat="1" applyFont="1" applyFill="1" applyBorder="1" applyAlignment="1" applyProtection="1">
      <alignment wrapText="1"/>
      <protection hidden="1"/>
    </xf>
    <xf numFmtId="0" fontId="2" fillId="41" borderId="0" xfId="0" applyNumberFormat="1" applyFont="1" applyFill="1" applyBorder="1" applyAlignment="1" applyProtection="1">
      <alignment horizontal="left" vertical="top"/>
      <protection/>
    </xf>
    <xf numFmtId="178" fontId="31" fillId="44" borderId="45" xfId="65" applyNumberFormat="1" applyFont="1" applyFill="1" applyBorder="1" applyAlignment="1" applyProtection="1">
      <alignment wrapText="1"/>
      <protection hidden="1"/>
    </xf>
    <xf numFmtId="178" fontId="31" fillId="44" borderId="44" xfId="65" applyNumberFormat="1" applyFont="1" applyFill="1" applyBorder="1" applyAlignment="1" applyProtection="1">
      <alignment wrapText="1"/>
      <protection hidden="1"/>
    </xf>
    <xf numFmtId="178" fontId="31" fillId="41" borderId="46" xfId="65" applyNumberFormat="1" applyFont="1" applyFill="1" applyBorder="1" applyAlignment="1" applyProtection="1">
      <alignment wrapText="1"/>
      <protection hidden="1"/>
    </xf>
    <xf numFmtId="178" fontId="31" fillId="10" borderId="41" xfId="65" applyNumberFormat="1" applyFont="1" applyFill="1" applyBorder="1" applyAlignment="1" applyProtection="1">
      <alignment horizontal="center" vertical="center"/>
      <protection hidden="1"/>
    </xf>
    <xf numFmtId="180" fontId="31" fillId="10" borderId="12" xfId="65" applyNumberFormat="1" applyFont="1" applyFill="1" applyBorder="1" applyAlignment="1" applyProtection="1">
      <alignment horizontal="right" vertical="center"/>
      <protection hidden="1"/>
    </xf>
    <xf numFmtId="180" fontId="31" fillId="10" borderId="12" xfId="65" applyNumberFormat="1" applyFont="1" applyFill="1" applyBorder="1" applyAlignment="1" applyProtection="1">
      <alignment horizontal="left" vertical="center"/>
      <protection hidden="1"/>
    </xf>
    <xf numFmtId="181" fontId="31" fillId="10" borderId="12" xfId="65" applyNumberFormat="1" applyFont="1" applyFill="1" applyBorder="1" applyAlignment="1" applyProtection="1">
      <alignment horizontal="right" vertical="center"/>
      <protection hidden="1"/>
    </xf>
    <xf numFmtId="182" fontId="31" fillId="10" borderId="12" xfId="65" applyNumberFormat="1" applyFont="1" applyFill="1" applyBorder="1" applyAlignment="1" applyProtection="1">
      <alignment horizontal="center" vertical="center"/>
      <protection hidden="1"/>
    </xf>
    <xf numFmtId="182" fontId="31" fillId="10" borderId="12" xfId="65" applyNumberFormat="1" applyFont="1" applyFill="1" applyBorder="1" applyAlignment="1" applyProtection="1">
      <alignment horizontal="left" vertical="center"/>
      <protection hidden="1"/>
    </xf>
    <xf numFmtId="181" fontId="31" fillId="10" borderId="12" xfId="65" applyNumberFormat="1" applyFont="1" applyFill="1" applyBorder="1" applyAlignment="1" applyProtection="1">
      <alignment horizontal="center" vertical="center"/>
      <protection hidden="1"/>
    </xf>
    <xf numFmtId="0" fontId="31" fillId="10" borderId="12" xfId="65" applyNumberFormat="1" applyFont="1" applyFill="1" applyBorder="1" applyAlignment="1" applyProtection="1">
      <alignment/>
      <protection hidden="1"/>
    </xf>
    <xf numFmtId="183" fontId="31" fillId="10" borderId="12" xfId="65" applyNumberFormat="1" applyFont="1" applyFill="1" applyBorder="1" applyAlignment="1" applyProtection="1">
      <alignment horizontal="right" vertical="center"/>
      <protection hidden="1"/>
    </xf>
    <xf numFmtId="164" fontId="31" fillId="10" borderId="12" xfId="65" applyNumberFormat="1" applyFont="1" applyFill="1" applyBorder="1" applyAlignment="1" applyProtection="1">
      <alignment horizontal="right" vertical="center"/>
      <protection hidden="1"/>
    </xf>
    <xf numFmtId="178" fontId="31" fillId="16" borderId="41" xfId="65" applyNumberFormat="1" applyFont="1" applyFill="1" applyBorder="1" applyAlignment="1" applyProtection="1">
      <alignment horizontal="center" vertical="center"/>
      <protection hidden="1"/>
    </xf>
    <xf numFmtId="180" fontId="31" fillId="16" borderId="12" xfId="65" applyNumberFormat="1" applyFont="1" applyFill="1" applyBorder="1" applyAlignment="1" applyProtection="1">
      <alignment horizontal="right" vertical="center"/>
      <protection hidden="1"/>
    </xf>
    <xf numFmtId="180" fontId="31" fillId="16" borderId="12" xfId="65" applyNumberFormat="1" applyFont="1" applyFill="1" applyBorder="1" applyAlignment="1" applyProtection="1">
      <alignment horizontal="left" vertical="center"/>
      <protection hidden="1"/>
    </xf>
    <xf numFmtId="181" fontId="31" fillId="16" borderId="12" xfId="65" applyNumberFormat="1" applyFont="1" applyFill="1" applyBorder="1" applyAlignment="1" applyProtection="1">
      <alignment horizontal="right" vertical="center"/>
      <protection hidden="1"/>
    </xf>
    <xf numFmtId="182" fontId="31" fillId="16" borderId="12" xfId="65" applyNumberFormat="1" applyFont="1" applyFill="1" applyBorder="1" applyAlignment="1" applyProtection="1">
      <alignment horizontal="center" vertical="center"/>
      <protection hidden="1"/>
    </xf>
    <xf numFmtId="182" fontId="31" fillId="16" borderId="12" xfId="65" applyNumberFormat="1" applyFont="1" applyFill="1" applyBorder="1" applyAlignment="1" applyProtection="1">
      <alignment horizontal="left" vertical="center"/>
      <protection hidden="1"/>
    </xf>
    <xf numFmtId="181" fontId="31" fillId="16" borderId="12" xfId="65" applyNumberFormat="1" applyFont="1" applyFill="1" applyBorder="1" applyAlignment="1" applyProtection="1">
      <alignment horizontal="center" vertical="center"/>
      <protection hidden="1"/>
    </xf>
    <xf numFmtId="0" fontId="31" fillId="16" borderId="12" xfId="65" applyNumberFormat="1" applyFont="1" applyFill="1" applyBorder="1" applyAlignment="1" applyProtection="1">
      <alignment/>
      <protection hidden="1"/>
    </xf>
    <xf numFmtId="183" fontId="31" fillId="16" borderId="12" xfId="65" applyNumberFormat="1" applyFont="1" applyFill="1" applyBorder="1" applyAlignment="1" applyProtection="1">
      <alignment horizontal="right" vertical="center"/>
      <protection hidden="1"/>
    </xf>
    <xf numFmtId="164" fontId="31" fillId="16" borderId="12" xfId="65" applyNumberFormat="1" applyFont="1" applyFill="1" applyBorder="1" applyAlignment="1" applyProtection="1">
      <alignment horizontal="right" vertical="center"/>
      <protection hidden="1"/>
    </xf>
    <xf numFmtId="178" fontId="31" fillId="16" borderId="23" xfId="65" applyNumberFormat="1" applyFont="1" applyFill="1" applyBorder="1" applyAlignment="1" applyProtection="1">
      <alignment wrapText="1"/>
      <protection hidden="1"/>
    </xf>
    <xf numFmtId="178" fontId="31" fillId="16" borderId="12" xfId="65" applyNumberFormat="1" applyFont="1" applyFill="1" applyBorder="1" applyAlignment="1" applyProtection="1">
      <alignment horizontal="center" wrapText="1"/>
      <protection hidden="1"/>
    </xf>
    <xf numFmtId="178" fontId="31" fillId="16" borderId="45" xfId="65" applyNumberFormat="1" applyFont="1" applyFill="1" applyBorder="1" applyAlignment="1" applyProtection="1">
      <alignment wrapText="1"/>
      <protection hidden="1"/>
    </xf>
    <xf numFmtId="178" fontId="31" fillId="16" borderId="44" xfId="65" applyNumberFormat="1" applyFont="1" applyFill="1" applyBorder="1" applyAlignment="1" applyProtection="1">
      <alignment wrapText="1"/>
      <protection hidden="1"/>
    </xf>
    <xf numFmtId="178" fontId="31" fillId="16" borderId="46" xfId="65" applyNumberFormat="1" applyFont="1" applyFill="1" applyBorder="1" applyAlignment="1" applyProtection="1">
      <alignment wrapText="1"/>
      <protection hidden="1"/>
    </xf>
    <xf numFmtId="164" fontId="31" fillId="16" borderId="23" xfId="65" applyNumberFormat="1" applyFont="1" applyFill="1" applyBorder="1" applyAlignment="1" applyProtection="1">
      <alignment horizontal="right" vertical="center"/>
      <protection hidden="1"/>
    </xf>
    <xf numFmtId="49" fontId="31" fillId="41" borderId="12" xfId="65" applyNumberFormat="1" applyFont="1" applyFill="1" applyBorder="1" applyAlignment="1" applyProtection="1">
      <alignment horizontal="right" vertical="center"/>
      <protection hidden="1"/>
    </xf>
    <xf numFmtId="4" fontId="31" fillId="41" borderId="12" xfId="65" applyNumberFormat="1" applyFont="1" applyFill="1" applyBorder="1" applyAlignment="1" applyProtection="1">
      <alignment horizontal="right" vertical="center"/>
      <protection hidden="1"/>
    </xf>
    <xf numFmtId="178" fontId="31" fillId="10" borderId="46" xfId="65" applyNumberFormat="1" applyFont="1" applyFill="1" applyBorder="1" applyAlignment="1" applyProtection="1">
      <alignment wrapText="1"/>
      <protection hidden="1"/>
    </xf>
    <xf numFmtId="178" fontId="31" fillId="10" borderId="45" xfId="65" applyNumberFormat="1" applyFont="1" applyFill="1" applyBorder="1" applyAlignment="1" applyProtection="1">
      <alignment wrapText="1"/>
      <protection hidden="1"/>
    </xf>
    <xf numFmtId="178" fontId="31" fillId="10" borderId="44" xfId="65" applyNumberFormat="1" applyFont="1" applyFill="1" applyBorder="1" applyAlignment="1" applyProtection="1">
      <alignment wrapText="1"/>
      <protection hidden="1"/>
    </xf>
    <xf numFmtId="0" fontId="14" fillId="0" borderId="0" xfId="65" applyFont="1" applyProtection="1">
      <alignment/>
      <protection hidden="1"/>
    </xf>
    <xf numFmtId="0" fontId="14" fillId="0" borderId="0" xfId="65" applyFont="1">
      <alignment/>
      <protection/>
    </xf>
    <xf numFmtId="174" fontId="13" fillId="0" borderId="12" xfId="0" applyNumberFormat="1" applyFont="1" applyBorder="1" applyAlignment="1">
      <alignment horizontal="right" vertical="center"/>
    </xf>
    <xf numFmtId="165" fontId="3" fillId="41" borderId="0" xfId="0" applyNumberFormat="1" applyFont="1" applyFill="1" applyAlignment="1">
      <alignment horizontal="left" vertical="center"/>
    </xf>
    <xf numFmtId="0" fontId="5" fillId="0" borderId="0" xfId="69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69" applyFont="1" applyBorder="1" applyAlignment="1">
      <alignment horizontal="center" vertical="center" wrapText="1"/>
      <protection/>
    </xf>
    <xf numFmtId="0" fontId="3" fillId="0" borderId="48" xfId="69" applyFont="1" applyBorder="1" applyAlignment="1">
      <alignment horizontal="center" vertical="center" wrapText="1"/>
      <protection/>
    </xf>
    <xf numFmtId="166" fontId="3" fillId="0" borderId="49" xfId="0" applyNumberFormat="1" applyFont="1" applyBorder="1" applyAlignment="1">
      <alignment horizontal="center" vertical="center" wrapText="1"/>
    </xf>
    <xf numFmtId="166" fontId="3" fillId="0" borderId="50" xfId="0" applyNumberFormat="1" applyFont="1" applyBorder="1" applyAlignment="1">
      <alignment horizontal="center" vertical="center" wrapText="1"/>
    </xf>
    <xf numFmtId="166" fontId="3" fillId="0" borderId="51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65" fontId="79" fillId="0" borderId="0" xfId="0" applyNumberFormat="1" applyFont="1" applyFill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178" fontId="31" fillId="0" borderId="52" xfId="65" applyNumberFormat="1" applyFont="1" applyFill="1" applyBorder="1" applyAlignment="1" applyProtection="1">
      <alignment wrapText="1"/>
      <protection hidden="1"/>
    </xf>
    <xf numFmtId="178" fontId="31" fillId="0" borderId="44" xfId="65" applyNumberFormat="1" applyFont="1" applyFill="1" applyBorder="1" applyAlignment="1" applyProtection="1">
      <alignment wrapText="1"/>
      <protection hidden="1"/>
    </xf>
    <xf numFmtId="178" fontId="31" fillId="0" borderId="41" xfId="65" applyNumberFormat="1" applyFont="1" applyFill="1" applyBorder="1" applyAlignment="1" applyProtection="1">
      <alignment wrapText="1"/>
      <protection hidden="1"/>
    </xf>
    <xf numFmtId="0" fontId="2" fillId="41" borderId="0" xfId="0" applyNumberFormat="1" applyFont="1" applyFill="1" applyBorder="1" applyAlignment="1" applyProtection="1">
      <alignment horizontal="left" vertical="top"/>
      <protection/>
    </xf>
    <xf numFmtId="0" fontId="84" fillId="41" borderId="0" xfId="0" applyNumberFormat="1" applyFont="1" applyFill="1" applyBorder="1" applyAlignment="1" applyProtection="1">
      <alignment horizontal="left" vertical="top"/>
      <protection/>
    </xf>
    <xf numFmtId="0" fontId="29" fillId="41" borderId="0" xfId="0" applyNumberFormat="1" applyFont="1" applyFill="1" applyBorder="1" applyAlignment="1" applyProtection="1">
      <alignment horizontal="center" vertical="top" wrapText="1" shrinkToFit="1"/>
      <protection/>
    </xf>
    <xf numFmtId="0" fontId="31" fillId="0" borderId="53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43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54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55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56" xfId="65" applyNumberFormat="1" applyFont="1" applyFill="1" applyBorder="1" applyAlignment="1" applyProtection="1">
      <alignment horizontal="center" vertical="center" wrapText="1"/>
      <protection hidden="1"/>
    </xf>
    <xf numFmtId="178" fontId="31" fillId="0" borderId="45" xfId="65" applyNumberFormat="1" applyFont="1" applyFill="1" applyBorder="1" applyAlignment="1" applyProtection="1">
      <alignment wrapText="1"/>
      <protection hidden="1"/>
    </xf>
    <xf numFmtId="178" fontId="31" fillId="0" borderId="46" xfId="65" applyNumberFormat="1" applyFont="1" applyFill="1" applyBorder="1" applyAlignment="1" applyProtection="1">
      <alignment wrapText="1"/>
      <protection hidden="1"/>
    </xf>
    <xf numFmtId="178" fontId="31" fillId="0" borderId="57" xfId="65" applyNumberFormat="1" applyFont="1" applyFill="1" applyBorder="1" applyAlignment="1" applyProtection="1">
      <alignment wrapText="1"/>
      <protection hidden="1"/>
    </xf>
    <xf numFmtId="178" fontId="31" fillId="0" borderId="58" xfId="65" applyNumberFormat="1" applyFont="1" applyFill="1" applyBorder="1" applyAlignment="1" applyProtection="1">
      <alignment wrapText="1"/>
      <protection hidden="1"/>
    </xf>
    <xf numFmtId="178" fontId="31" fillId="0" borderId="59" xfId="65" applyNumberFormat="1" applyFont="1" applyFill="1" applyBorder="1" applyAlignment="1" applyProtection="1">
      <alignment wrapText="1"/>
      <protection hidden="1"/>
    </xf>
    <xf numFmtId="178" fontId="31" fillId="0" borderId="60" xfId="65" applyNumberFormat="1" applyFont="1" applyFill="1" applyBorder="1" applyAlignment="1" applyProtection="1">
      <alignment wrapText="1"/>
      <protection hidden="1"/>
    </xf>
    <xf numFmtId="178" fontId="31" fillId="0" borderId="55" xfId="65" applyNumberFormat="1" applyFont="1" applyFill="1" applyBorder="1" applyAlignment="1" applyProtection="1">
      <alignment wrapText="1"/>
      <protection hidden="1"/>
    </xf>
    <xf numFmtId="178" fontId="31" fillId="0" borderId="56" xfId="65" applyNumberFormat="1" applyFont="1" applyFill="1" applyBorder="1" applyAlignment="1" applyProtection="1">
      <alignment wrapText="1"/>
      <protection hidden="1"/>
    </xf>
    <xf numFmtId="178" fontId="31" fillId="10" borderId="45" xfId="65" applyNumberFormat="1" applyFont="1" applyFill="1" applyBorder="1" applyAlignment="1" applyProtection="1">
      <alignment wrapText="1"/>
      <protection hidden="1"/>
    </xf>
    <xf numFmtId="178" fontId="31" fillId="10" borderId="44" xfId="65" applyNumberFormat="1" applyFont="1" applyFill="1" applyBorder="1" applyAlignment="1" applyProtection="1">
      <alignment wrapText="1"/>
      <protection hidden="1"/>
    </xf>
    <xf numFmtId="178" fontId="31" fillId="10" borderId="46" xfId="65" applyNumberFormat="1" applyFont="1" applyFill="1" applyBorder="1" applyAlignment="1" applyProtection="1">
      <alignment wrapText="1"/>
      <protection hidden="1"/>
    </xf>
    <xf numFmtId="178" fontId="31" fillId="44" borderId="45" xfId="65" applyNumberFormat="1" applyFont="1" applyFill="1" applyBorder="1" applyAlignment="1" applyProtection="1">
      <alignment wrapText="1"/>
      <protection hidden="1"/>
    </xf>
    <xf numFmtId="178" fontId="31" fillId="44" borderId="44" xfId="65" applyNumberFormat="1" applyFont="1" applyFill="1" applyBorder="1" applyAlignment="1" applyProtection="1">
      <alignment wrapText="1"/>
      <protection hidden="1"/>
    </xf>
    <xf numFmtId="178" fontId="31" fillId="44" borderId="46" xfId="65" applyNumberFormat="1" applyFont="1" applyFill="1" applyBorder="1" applyAlignment="1" applyProtection="1">
      <alignment wrapText="1"/>
      <protection hidden="1"/>
    </xf>
    <xf numFmtId="178" fontId="31" fillId="16" borderId="45" xfId="65" applyNumberFormat="1" applyFont="1" applyFill="1" applyBorder="1" applyAlignment="1" applyProtection="1">
      <alignment wrapText="1"/>
      <protection hidden="1"/>
    </xf>
    <xf numFmtId="178" fontId="31" fillId="16" borderId="44" xfId="65" applyNumberFormat="1" applyFont="1" applyFill="1" applyBorder="1" applyAlignment="1" applyProtection="1">
      <alignment wrapText="1"/>
      <protection hidden="1"/>
    </xf>
    <xf numFmtId="178" fontId="31" fillId="16" borderId="46" xfId="65" applyNumberFormat="1" applyFont="1" applyFill="1" applyBorder="1" applyAlignment="1" applyProtection="1">
      <alignment wrapText="1"/>
      <protection hidden="1"/>
    </xf>
    <xf numFmtId="178" fontId="31" fillId="41" borderId="45" xfId="65" applyNumberFormat="1" applyFont="1" applyFill="1" applyBorder="1" applyAlignment="1" applyProtection="1">
      <alignment wrapText="1"/>
      <protection hidden="1"/>
    </xf>
    <xf numFmtId="178" fontId="31" fillId="41" borderId="44" xfId="65" applyNumberFormat="1" applyFont="1" applyFill="1" applyBorder="1" applyAlignment="1" applyProtection="1">
      <alignment wrapText="1"/>
      <protection hidden="1"/>
    </xf>
    <xf numFmtId="178" fontId="31" fillId="41" borderId="46" xfId="65" applyNumberFormat="1" applyFont="1" applyFill="1" applyBorder="1" applyAlignment="1" applyProtection="1">
      <alignment wrapText="1"/>
      <protection hidden="1"/>
    </xf>
    <xf numFmtId="0" fontId="31" fillId="0" borderId="61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31" xfId="65" applyNumberFormat="1" applyFont="1" applyFill="1" applyBorder="1" applyAlignment="1" applyProtection="1">
      <alignment horizontal="center" vertical="center" wrapText="1"/>
      <protection hidden="1"/>
    </xf>
    <xf numFmtId="0" fontId="31" fillId="0" borderId="60" xfId="65" applyNumberFormat="1" applyFont="1" applyFill="1" applyBorder="1" applyAlignment="1" applyProtection="1">
      <alignment horizontal="center" vertical="center" wrapText="1"/>
      <protection hidden="1"/>
    </xf>
    <xf numFmtId="0" fontId="32" fillId="0" borderId="52" xfId="65" applyNumberFormat="1" applyFont="1" applyFill="1" applyBorder="1" applyAlignment="1" applyProtection="1">
      <alignment horizontal="center" vertical="center"/>
      <protection hidden="1"/>
    </xf>
    <xf numFmtId="0" fontId="32" fillId="0" borderId="44" xfId="65" applyNumberFormat="1" applyFont="1" applyFill="1" applyBorder="1" applyAlignment="1" applyProtection="1">
      <alignment horizontal="center" vertical="center"/>
      <protection hidden="1"/>
    </xf>
    <xf numFmtId="0" fontId="32" fillId="0" borderId="41" xfId="65" applyNumberFormat="1" applyFont="1" applyFill="1" applyBorder="1" applyAlignment="1" applyProtection="1">
      <alignment horizontal="center" vertical="center"/>
      <protection hidden="1"/>
    </xf>
    <xf numFmtId="0" fontId="31" fillId="0" borderId="52" xfId="65" applyNumberFormat="1" applyFont="1" applyFill="1" applyBorder="1" applyAlignment="1" applyProtection="1">
      <alignment horizontal="center" vertical="center" textRotation="90" wrapText="1"/>
      <protection hidden="1"/>
    </xf>
    <xf numFmtId="0" fontId="31" fillId="0" borderId="44" xfId="65" applyNumberFormat="1" applyFont="1" applyFill="1" applyBorder="1" applyAlignment="1" applyProtection="1">
      <alignment horizontal="center" vertical="center" textRotation="90" wrapText="1"/>
      <protection hidden="1"/>
    </xf>
    <xf numFmtId="0" fontId="31" fillId="0" borderId="41" xfId="65" applyNumberFormat="1" applyFont="1" applyFill="1" applyBorder="1" applyAlignment="1" applyProtection="1">
      <alignment horizontal="center" vertical="center" textRotation="90" wrapText="1"/>
      <protection hidden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41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69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_tmp 2" xfId="68"/>
    <cellStyle name="Обычный_Лист1" xfId="69"/>
    <cellStyle name="Обычный_Свод по мун. району" xfId="70"/>
    <cellStyle name="Отдельная ячейка" xfId="71"/>
    <cellStyle name="Отдельная ячейка - константа" xfId="72"/>
    <cellStyle name="Отдельная ячейка - константа [печать]" xfId="73"/>
    <cellStyle name="Отдельная ячейка [печать]" xfId="74"/>
    <cellStyle name="Отдельная ячейка-результат" xfId="75"/>
    <cellStyle name="Отдельная ячейка-результат [печать]" xfId="76"/>
    <cellStyle name="Плохой" xfId="77"/>
    <cellStyle name="Пояснение" xfId="78"/>
    <cellStyle name="Примечание" xfId="79"/>
    <cellStyle name="Percent" xfId="80"/>
    <cellStyle name="Свойства элементов измерения" xfId="81"/>
    <cellStyle name="Свойства элементов измерения [печать]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4"/>
  <sheetViews>
    <sheetView zoomScale="80" zoomScaleNormal="80" zoomScaleSheetLayoutView="77" zoomScalePageLayoutView="75" workbookViewId="0" topLeftCell="I1">
      <selection activeCell="J6" sqref="J6:L6"/>
    </sheetView>
  </sheetViews>
  <sheetFormatPr defaultColWidth="9.00390625" defaultRowHeight="12.75"/>
  <cols>
    <col min="1" max="1" width="6.125" style="6" customWidth="1"/>
    <col min="2" max="2" width="4.00390625" style="6" customWidth="1"/>
    <col min="3" max="4" width="5.625" style="6" customWidth="1"/>
    <col min="5" max="5" width="6.00390625" style="6" customWidth="1"/>
    <col min="6" max="6" width="4.75390625" style="6" customWidth="1"/>
    <col min="7" max="7" width="6.625" style="6" bestFit="1" customWidth="1"/>
    <col min="8" max="8" width="6.875" style="6" customWidth="1"/>
    <col min="9" max="9" width="79.125" style="12" customWidth="1"/>
    <col min="10" max="10" width="18.125" style="14" customWidth="1"/>
    <col min="11" max="11" width="17.00390625" style="12" customWidth="1"/>
    <col min="12" max="12" width="13.75390625" style="7" customWidth="1"/>
    <col min="13" max="16384" width="9.125" style="7" customWidth="1"/>
  </cols>
  <sheetData>
    <row r="1" spans="10:12" ht="15.75">
      <c r="J1" s="384" t="s">
        <v>162</v>
      </c>
      <c r="K1" s="384"/>
      <c r="L1" s="384"/>
    </row>
    <row r="2" spans="9:12" ht="18.75" customHeight="1">
      <c r="I2" s="24"/>
      <c r="J2" s="385" t="s">
        <v>161</v>
      </c>
      <c r="K2" s="385"/>
      <c r="L2" s="385"/>
    </row>
    <row r="3" spans="9:10" ht="0.75" customHeight="1" hidden="1">
      <c r="I3" s="386"/>
      <c r="J3" s="386"/>
    </row>
    <row r="4" spans="9:10" ht="1.5" customHeight="1" hidden="1">
      <c r="I4" s="387"/>
      <c r="J4" s="387"/>
    </row>
    <row r="5" spans="9:12" ht="17.25" customHeight="1">
      <c r="I5" s="24"/>
      <c r="J5" s="385" t="s">
        <v>100</v>
      </c>
      <c r="K5" s="385"/>
      <c r="L5" s="385"/>
    </row>
    <row r="6" spans="9:12" ht="15.75">
      <c r="I6" s="24"/>
      <c r="J6" s="373" t="s">
        <v>338</v>
      </c>
      <c r="K6" s="373"/>
      <c r="L6" s="373"/>
    </row>
    <row r="7" spans="9:12" ht="15.75">
      <c r="I7" s="24"/>
      <c r="J7" s="96"/>
      <c r="K7" s="96"/>
      <c r="L7" s="96"/>
    </row>
    <row r="8" spans="9:12" ht="15.75">
      <c r="I8" s="24"/>
      <c r="J8" s="96"/>
      <c r="K8" s="96"/>
      <c r="L8" s="96"/>
    </row>
    <row r="9" spans="1:12" ht="52.5" customHeight="1">
      <c r="A9" s="374" t="s">
        <v>305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</row>
    <row r="10" spans="9:12" ht="16.5" thickBot="1">
      <c r="I10" s="13"/>
      <c r="L10" s="97" t="s">
        <v>107</v>
      </c>
    </row>
    <row r="11" spans="1:12" ht="15.75" customHeight="1" thickBot="1">
      <c r="A11" s="375" t="s">
        <v>0</v>
      </c>
      <c r="B11" s="376"/>
      <c r="C11" s="376"/>
      <c r="D11" s="376"/>
      <c r="E11" s="376"/>
      <c r="F11" s="376"/>
      <c r="G11" s="376"/>
      <c r="H11" s="377"/>
      <c r="I11" s="378" t="s">
        <v>76</v>
      </c>
      <c r="J11" s="380" t="s">
        <v>226</v>
      </c>
      <c r="K11" s="382" t="s">
        <v>230</v>
      </c>
      <c r="L11" s="383"/>
    </row>
    <row r="12" spans="1:12" ht="183.75" thickBot="1">
      <c r="A12" s="98" t="s">
        <v>1</v>
      </c>
      <c r="B12" s="99" t="s">
        <v>2</v>
      </c>
      <c r="C12" s="99" t="s">
        <v>3</v>
      </c>
      <c r="D12" s="99" t="s">
        <v>4</v>
      </c>
      <c r="E12" s="99" t="s">
        <v>5</v>
      </c>
      <c r="F12" s="99" t="s">
        <v>6</v>
      </c>
      <c r="G12" s="99" t="s">
        <v>7</v>
      </c>
      <c r="H12" s="100" t="s">
        <v>75</v>
      </c>
      <c r="I12" s="379"/>
      <c r="J12" s="381"/>
      <c r="K12" s="101" t="s">
        <v>231</v>
      </c>
      <c r="L12" s="102" t="s">
        <v>189</v>
      </c>
    </row>
    <row r="13" spans="1:12" ht="16.5" hidden="1" thickBot="1">
      <c r="A13" s="103">
        <v>1</v>
      </c>
      <c r="B13" s="104">
        <v>2</v>
      </c>
      <c r="C13" s="104">
        <v>3</v>
      </c>
      <c r="D13" s="104">
        <v>4</v>
      </c>
      <c r="E13" s="104">
        <v>5</v>
      </c>
      <c r="F13" s="104">
        <v>6</v>
      </c>
      <c r="G13" s="104" t="s">
        <v>41</v>
      </c>
      <c r="H13" s="104">
        <v>8</v>
      </c>
      <c r="I13" s="105">
        <v>9</v>
      </c>
      <c r="J13" s="104">
        <v>10</v>
      </c>
      <c r="K13" s="106"/>
      <c r="L13" s="107"/>
    </row>
    <row r="14" spans="1:12" s="23" customFormat="1" ht="16.5" thickBot="1">
      <c r="A14" s="149" t="s">
        <v>15</v>
      </c>
      <c r="B14" s="150" t="s">
        <v>16</v>
      </c>
      <c r="C14" s="150" t="s">
        <v>10</v>
      </c>
      <c r="D14" s="150" t="s">
        <v>10</v>
      </c>
      <c r="E14" s="150" t="s">
        <v>12</v>
      </c>
      <c r="F14" s="150" t="s">
        <v>10</v>
      </c>
      <c r="G14" s="150" t="s">
        <v>11</v>
      </c>
      <c r="H14" s="171" t="s">
        <v>12</v>
      </c>
      <c r="I14" s="172" t="s">
        <v>71</v>
      </c>
      <c r="J14" s="318">
        <f>J15+J20+J25+J31+J39+J42+J51+J58</f>
        <v>7813.1</v>
      </c>
      <c r="K14" s="318">
        <f>K15+K20+K25+K31+K39+K42+K51+K58</f>
        <v>7813.1</v>
      </c>
      <c r="L14" s="319">
        <f>K14/J14*100</f>
        <v>100</v>
      </c>
    </row>
    <row r="15" spans="1:12" s="23" customFormat="1" ht="15.75" hidden="1">
      <c r="A15" s="168" t="s">
        <v>12</v>
      </c>
      <c r="B15" s="169" t="s">
        <v>28</v>
      </c>
      <c r="C15" s="169" t="s">
        <v>232</v>
      </c>
      <c r="D15" s="169" t="s">
        <v>10</v>
      </c>
      <c r="E15" s="169" t="s">
        <v>12</v>
      </c>
      <c r="F15" s="169" t="s">
        <v>10</v>
      </c>
      <c r="G15" s="169" t="s">
        <v>11</v>
      </c>
      <c r="H15" s="169" t="s">
        <v>12</v>
      </c>
      <c r="I15" s="170" t="s">
        <v>233</v>
      </c>
      <c r="J15" s="320">
        <f>J16</f>
        <v>0</v>
      </c>
      <c r="K15" s="320">
        <f>K16</f>
        <v>0</v>
      </c>
      <c r="L15" s="321" t="e">
        <f>L16</f>
        <v>#DIV/0!</v>
      </c>
    </row>
    <row r="16" spans="1:12" s="23" customFormat="1" ht="47.25" hidden="1">
      <c r="A16" s="111" t="s">
        <v>12</v>
      </c>
      <c r="B16" s="81" t="s">
        <v>28</v>
      </c>
      <c r="C16" s="81" t="s">
        <v>232</v>
      </c>
      <c r="D16" s="81" t="s">
        <v>234</v>
      </c>
      <c r="E16" s="81" t="s">
        <v>12</v>
      </c>
      <c r="F16" s="81" t="s">
        <v>10</v>
      </c>
      <c r="G16" s="81" t="s">
        <v>11</v>
      </c>
      <c r="H16" s="81" t="s">
        <v>235</v>
      </c>
      <c r="I16" s="112" t="s">
        <v>236</v>
      </c>
      <c r="J16" s="114">
        <v>0</v>
      </c>
      <c r="K16" s="114">
        <f>K17</f>
        <v>0</v>
      </c>
      <c r="L16" s="115" t="e">
        <f>K16/J16*100</f>
        <v>#DIV/0!</v>
      </c>
    </row>
    <row r="17" spans="1:12" s="176" customFormat="1" ht="47.25" hidden="1">
      <c r="A17" s="173" t="s">
        <v>12</v>
      </c>
      <c r="B17" s="174" t="s">
        <v>28</v>
      </c>
      <c r="C17" s="174" t="s">
        <v>232</v>
      </c>
      <c r="D17" s="174" t="s">
        <v>234</v>
      </c>
      <c r="E17" s="174" t="s">
        <v>45</v>
      </c>
      <c r="F17" s="174" t="s">
        <v>43</v>
      </c>
      <c r="G17" s="174" t="s">
        <v>11</v>
      </c>
      <c r="H17" s="174" t="s">
        <v>235</v>
      </c>
      <c r="I17" s="175" t="s">
        <v>237</v>
      </c>
      <c r="J17" s="322"/>
      <c r="K17" s="322"/>
      <c r="L17" s="323" t="e">
        <f>K17/J17*100</f>
        <v>#DIV/0!</v>
      </c>
    </row>
    <row r="18" spans="1:12" s="23" customFormat="1" ht="15.75" hidden="1">
      <c r="A18" s="111"/>
      <c r="B18" s="81"/>
      <c r="C18" s="81"/>
      <c r="D18" s="81"/>
      <c r="E18" s="81"/>
      <c r="F18" s="81"/>
      <c r="G18" s="81"/>
      <c r="H18" s="81"/>
      <c r="I18" s="112"/>
      <c r="J18" s="114"/>
      <c r="K18" s="114"/>
      <c r="L18" s="115"/>
    </row>
    <row r="19" spans="1:12" s="23" customFormat="1" ht="15.75" hidden="1">
      <c r="A19" s="108"/>
      <c r="B19" s="109"/>
      <c r="C19" s="109"/>
      <c r="D19" s="109"/>
      <c r="E19" s="109"/>
      <c r="F19" s="109"/>
      <c r="G19" s="109"/>
      <c r="H19" s="109"/>
      <c r="I19" s="110"/>
      <c r="J19" s="324"/>
      <c r="K19" s="324"/>
      <c r="L19" s="113"/>
    </row>
    <row r="20" spans="1:12" s="23" customFormat="1" ht="15.75">
      <c r="A20" s="108" t="s">
        <v>12</v>
      </c>
      <c r="B20" s="109" t="s">
        <v>16</v>
      </c>
      <c r="C20" s="109" t="s">
        <v>9</v>
      </c>
      <c r="D20" s="109" t="s">
        <v>10</v>
      </c>
      <c r="E20" s="109" t="s">
        <v>12</v>
      </c>
      <c r="F20" s="109" t="s">
        <v>10</v>
      </c>
      <c r="G20" s="109" t="s">
        <v>11</v>
      </c>
      <c r="H20" s="109" t="s">
        <v>12</v>
      </c>
      <c r="I20" s="110" t="s">
        <v>17</v>
      </c>
      <c r="J20" s="324">
        <f>J21</f>
        <v>2918.3</v>
      </c>
      <c r="K20" s="324">
        <f>K21</f>
        <v>2918.3</v>
      </c>
      <c r="L20" s="113">
        <f>L21</f>
        <v>100</v>
      </c>
    </row>
    <row r="21" spans="1:12" ht="15.75">
      <c r="A21" s="111" t="s">
        <v>15</v>
      </c>
      <c r="B21" s="81" t="s">
        <v>16</v>
      </c>
      <c r="C21" s="81" t="s">
        <v>9</v>
      </c>
      <c r="D21" s="81" t="s">
        <v>8</v>
      </c>
      <c r="E21" s="81" t="s">
        <v>12</v>
      </c>
      <c r="F21" s="81" t="s">
        <v>9</v>
      </c>
      <c r="G21" s="81" t="s">
        <v>11</v>
      </c>
      <c r="H21" s="81" t="s">
        <v>18</v>
      </c>
      <c r="I21" s="112" t="s">
        <v>20</v>
      </c>
      <c r="J21" s="114">
        <f>J22+J23+J24</f>
        <v>2918.3</v>
      </c>
      <c r="K21" s="114">
        <f>K22+K23+K24</f>
        <v>2918.3</v>
      </c>
      <c r="L21" s="115">
        <f>K21/J21*100</f>
        <v>100</v>
      </c>
    </row>
    <row r="22" spans="1:12" s="180" customFormat="1" ht="63">
      <c r="A22" s="173" t="s">
        <v>15</v>
      </c>
      <c r="B22" s="174" t="s">
        <v>16</v>
      </c>
      <c r="C22" s="174" t="s">
        <v>9</v>
      </c>
      <c r="D22" s="174" t="s">
        <v>8</v>
      </c>
      <c r="E22" s="174" t="s">
        <v>19</v>
      </c>
      <c r="F22" s="174" t="s">
        <v>9</v>
      </c>
      <c r="G22" s="174" t="s">
        <v>11</v>
      </c>
      <c r="H22" s="174" t="s">
        <v>18</v>
      </c>
      <c r="I22" s="177" t="s">
        <v>88</v>
      </c>
      <c r="J22" s="178">
        <v>2852.9</v>
      </c>
      <c r="K22" s="178">
        <v>2852.9</v>
      </c>
      <c r="L22" s="179">
        <f>K22/J22*100</f>
        <v>100</v>
      </c>
    </row>
    <row r="23" spans="1:12" s="180" customFormat="1" ht="94.5">
      <c r="A23" s="173" t="s">
        <v>15</v>
      </c>
      <c r="B23" s="174" t="s">
        <v>16</v>
      </c>
      <c r="C23" s="174" t="s">
        <v>9</v>
      </c>
      <c r="D23" s="174" t="s">
        <v>8</v>
      </c>
      <c r="E23" s="174" t="s">
        <v>21</v>
      </c>
      <c r="F23" s="174" t="s">
        <v>9</v>
      </c>
      <c r="G23" s="174" t="s">
        <v>11</v>
      </c>
      <c r="H23" s="174" t="s">
        <v>18</v>
      </c>
      <c r="I23" s="181" t="s">
        <v>89</v>
      </c>
      <c r="J23" s="322">
        <v>57</v>
      </c>
      <c r="K23" s="178">
        <v>57</v>
      </c>
      <c r="L23" s="179">
        <f>K23/J23*100</f>
        <v>100</v>
      </c>
    </row>
    <row r="24" spans="1:12" s="180" customFormat="1" ht="36" customHeight="1">
      <c r="A24" s="182" t="s">
        <v>15</v>
      </c>
      <c r="B24" s="183" t="s">
        <v>16</v>
      </c>
      <c r="C24" s="183" t="s">
        <v>9</v>
      </c>
      <c r="D24" s="183" t="s">
        <v>8</v>
      </c>
      <c r="E24" s="183" t="s">
        <v>22</v>
      </c>
      <c r="F24" s="183" t="s">
        <v>9</v>
      </c>
      <c r="G24" s="183" t="s">
        <v>11</v>
      </c>
      <c r="H24" s="183" t="s">
        <v>18</v>
      </c>
      <c r="I24" s="184" t="s">
        <v>90</v>
      </c>
      <c r="J24" s="185">
        <v>8.4</v>
      </c>
      <c r="K24" s="185">
        <v>8.4</v>
      </c>
      <c r="L24" s="179">
        <f>K24/J24*100</f>
        <v>100</v>
      </c>
    </row>
    <row r="25" spans="1:12" s="23" customFormat="1" ht="38.25" customHeight="1">
      <c r="A25" s="117" t="s">
        <v>15</v>
      </c>
      <c r="B25" s="118" t="s">
        <v>16</v>
      </c>
      <c r="C25" s="118" t="s">
        <v>24</v>
      </c>
      <c r="D25" s="118" t="s">
        <v>10</v>
      </c>
      <c r="E25" s="118" t="s">
        <v>12</v>
      </c>
      <c r="F25" s="118" t="s">
        <v>10</v>
      </c>
      <c r="G25" s="118" t="s">
        <v>11</v>
      </c>
      <c r="H25" s="118" t="s">
        <v>12</v>
      </c>
      <c r="I25" s="119" t="s">
        <v>265</v>
      </c>
      <c r="J25" s="120">
        <f aca="true" t="shared" si="0" ref="J25:L26">J26</f>
        <v>632.1</v>
      </c>
      <c r="K25" s="120">
        <f t="shared" si="0"/>
        <v>632.1000000000001</v>
      </c>
      <c r="L25" s="121">
        <f t="shared" si="0"/>
        <v>100</v>
      </c>
    </row>
    <row r="26" spans="1:12" s="23" customFormat="1" ht="31.5">
      <c r="A26" s="117" t="s">
        <v>15</v>
      </c>
      <c r="B26" s="118" t="s">
        <v>16</v>
      </c>
      <c r="C26" s="118" t="s">
        <v>24</v>
      </c>
      <c r="D26" s="118" t="s">
        <v>8</v>
      </c>
      <c r="E26" s="118" t="s">
        <v>12</v>
      </c>
      <c r="F26" s="118" t="s">
        <v>9</v>
      </c>
      <c r="G26" s="118" t="s">
        <v>11</v>
      </c>
      <c r="H26" s="118" t="s">
        <v>18</v>
      </c>
      <c r="I26" s="122" t="s">
        <v>266</v>
      </c>
      <c r="J26" s="120">
        <f>J27+J28+J29+J30</f>
        <v>632.1</v>
      </c>
      <c r="K26" s="120">
        <f>K27+K28+K29+K30</f>
        <v>632.1000000000001</v>
      </c>
      <c r="L26" s="121">
        <f t="shared" si="0"/>
        <v>100</v>
      </c>
    </row>
    <row r="27" spans="1:12" s="23" customFormat="1" ht="65.25" customHeight="1">
      <c r="A27" s="233" t="s">
        <v>15</v>
      </c>
      <c r="B27" s="234" t="s">
        <v>16</v>
      </c>
      <c r="C27" s="234" t="s">
        <v>24</v>
      </c>
      <c r="D27" s="234" t="s">
        <v>8</v>
      </c>
      <c r="E27" s="234" t="s">
        <v>267</v>
      </c>
      <c r="F27" s="234" t="s">
        <v>9</v>
      </c>
      <c r="G27" s="234" t="s">
        <v>11</v>
      </c>
      <c r="H27" s="234" t="s">
        <v>18</v>
      </c>
      <c r="I27" s="235" t="s">
        <v>268</v>
      </c>
      <c r="J27" s="325">
        <v>220.4</v>
      </c>
      <c r="K27" s="326">
        <v>220.4</v>
      </c>
      <c r="L27" s="327">
        <f>K27/J27*100</f>
        <v>100</v>
      </c>
    </row>
    <row r="28" spans="1:12" ht="78.75">
      <c r="A28" s="233" t="s">
        <v>15</v>
      </c>
      <c r="B28" s="234" t="s">
        <v>16</v>
      </c>
      <c r="C28" s="234" t="s">
        <v>24</v>
      </c>
      <c r="D28" s="234" t="s">
        <v>8</v>
      </c>
      <c r="E28" s="234" t="s">
        <v>269</v>
      </c>
      <c r="F28" s="234" t="s">
        <v>9</v>
      </c>
      <c r="G28" s="234" t="s">
        <v>11</v>
      </c>
      <c r="H28" s="234" t="s">
        <v>18</v>
      </c>
      <c r="I28" s="235" t="s">
        <v>270</v>
      </c>
      <c r="J28" s="325">
        <v>5.9</v>
      </c>
      <c r="K28" s="326">
        <v>5.9</v>
      </c>
      <c r="L28" s="327">
        <f>K28/J28*100</f>
        <v>100</v>
      </c>
    </row>
    <row r="29" spans="1:12" ht="63">
      <c r="A29" s="233" t="s">
        <v>12</v>
      </c>
      <c r="B29" s="234" t="s">
        <v>28</v>
      </c>
      <c r="C29" s="234" t="s">
        <v>24</v>
      </c>
      <c r="D29" s="234" t="s">
        <v>8</v>
      </c>
      <c r="E29" s="234" t="s">
        <v>271</v>
      </c>
      <c r="F29" s="234" t="s">
        <v>9</v>
      </c>
      <c r="G29" s="234" t="s">
        <v>11</v>
      </c>
      <c r="H29" s="234" t="s">
        <v>18</v>
      </c>
      <c r="I29" s="235" t="s">
        <v>272</v>
      </c>
      <c r="J29" s="325">
        <v>405.8</v>
      </c>
      <c r="K29" s="326">
        <v>434.1</v>
      </c>
      <c r="L29" s="327">
        <f>K29/J29*100</f>
        <v>106.97387875800888</v>
      </c>
    </row>
    <row r="30" spans="1:12" ht="63">
      <c r="A30" s="233" t="s">
        <v>12</v>
      </c>
      <c r="B30" s="234" t="s">
        <v>28</v>
      </c>
      <c r="C30" s="234" t="s">
        <v>24</v>
      </c>
      <c r="D30" s="234" t="s">
        <v>8</v>
      </c>
      <c r="E30" s="234" t="s">
        <v>273</v>
      </c>
      <c r="F30" s="234" t="s">
        <v>9</v>
      </c>
      <c r="G30" s="234" t="s">
        <v>11</v>
      </c>
      <c r="H30" s="234" t="s">
        <v>18</v>
      </c>
      <c r="I30" s="235" t="s">
        <v>274</v>
      </c>
      <c r="J30" s="325">
        <v>0</v>
      </c>
      <c r="K30" s="326">
        <v>-28.3</v>
      </c>
      <c r="L30" s="236" t="e">
        <f>K30/J30*100</f>
        <v>#DIV/0!</v>
      </c>
    </row>
    <row r="31" spans="1:12" s="23" customFormat="1" ht="15.75">
      <c r="A31" s="117" t="s">
        <v>12</v>
      </c>
      <c r="B31" s="118" t="s">
        <v>28</v>
      </c>
      <c r="C31" s="118" t="s">
        <v>26</v>
      </c>
      <c r="D31" s="118" t="s">
        <v>10</v>
      </c>
      <c r="E31" s="118" t="s">
        <v>12</v>
      </c>
      <c r="F31" s="118" t="s">
        <v>10</v>
      </c>
      <c r="G31" s="118" t="s">
        <v>11</v>
      </c>
      <c r="H31" s="118" t="s">
        <v>12</v>
      </c>
      <c r="I31" s="119" t="s">
        <v>49</v>
      </c>
      <c r="J31" s="120">
        <f>J32+J34</f>
        <v>817.9</v>
      </c>
      <c r="K31" s="120">
        <f>K32+K34</f>
        <v>817.9</v>
      </c>
      <c r="L31" s="121">
        <f>K31/J31*100</f>
        <v>100</v>
      </c>
    </row>
    <row r="32" spans="1:12" ht="15.75">
      <c r="A32" s="116" t="s">
        <v>12</v>
      </c>
      <c r="B32" s="87" t="s">
        <v>28</v>
      </c>
      <c r="C32" s="87" t="s">
        <v>26</v>
      </c>
      <c r="D32" s="87" t="s">
        <v>9</v>
      </c>
      <c r="E32" s="87" t="s">
        <v>12</v>
      </c>
      <c r="F32" s="87" t="s">
        <v>59</v>
      </c>
      <c r="G32" s="87" t="s">
        <v>11</v>
      </c>
      <c r="H32" s="87" t="s">
        <v>18</v>
      </c>
      <c r="I32" s="125" t="s">
        <v>50</v>
      </c>
      <c r="J32" s="123">
        <f>J33</f>
        <v>126.8</v>
      </c>
      <c r="K32" s="123">
        <f>K33</f>
        <v>126.8</v>
      </c>
      <c r="L32" s="126">
        <f>L33</f>
        <v>100</v>
      </c>
    </row>
    <row r="33" spans="1:12" s="180" customFormat="1" ht="47.25">
      <c r="A33" s="182" t="s">
        <v>12</v>
      </c>
      <c r="B33" s="183" t="s">
        <v>28</v>
      </c>
      <c r="C33" s="183" t="s">
        <v>26</v>
      </c>
      <c r="D33" s="183" t="s">
        <v>9</v>
      </c>
      <c r="E33" s="183" t="s">
        <v>22</v>
      </c>
      <c r="F33" s="183" t="s">
        <v>59</v>
      </c>
      <c r="G33" s="183" t="s">
        <v>11</v>
      </c>
      <c r="H33" s="183" t="s">
        <v>18</v>
      </c>
      <c r="I33" s="184" t="s">
        <v>306</v>
      </c>
      <c r="J33" s="186">
        <v>126.8</v>
      </c>
      <c r="K33" s="185">
        <v>126.8</v>
      </c>
      <c r="L33" s="179">
        <f>K33/J33*100</f>
        <v>100</v>
      </c>
    </row>
    <row r="34" spans="1:12" ht="15.75">
      <c r="A34" s="116" t="s">
        <v>12</v>
      </c>
      <c r="B34" s="87" t="s">
        <v>28</v>
      </c>
      <c r="C34" s="87" t="s">
        <v>26</v>
      </c>
      <c r="D34" s="87" t="s">
        <v>26</v>
      </c>
      <c r="E34" s="87" t="s">
        <v>12</v>
      </c>
      <c r="F34" s="87" t="s">
        <v>10</v>
      </c>
      <c r="G34" s="87" t="s">
        <v>11</v>
      </c>
      <c r="H34" s="87" t="s">
        <v>18</v>
      </c>
      <c r="I34" s="128" t="s">
        <v>51</v>
      </c>
      <c r="J34" s="123">
        <f>J35+J37</f>
        <v>691.1</v>
      </c>
      <c r="K34" s="123">
        <f>K35+K37</f>
        <v>691.1</v>
      </c>
      <c r="L34" s="126">
        <f>K34/J34*100</f>
        <v>100</v>
      </c>
    </row>
    <row r="35" spans="1:12" ht="34.5" customHeight="1">
      <c r="A35" s="116" t="s">
        <v>12</v>
      </c>
      <c r="B35" s="87" t="s">
        <v>28</v>
      </c>
      <c r="C35" s="87" t="s">
        <v>26</v>
      </c>
      <c r="D35" s="87" t="s">
        <v>26</v>
      </c>
      <c r="E35" s="87" t="s">
        <v>22</v>
      </c>
      <c r="F35" s="87" t="s">
        <v>10</v>
      </c>
      <c r="G35" s="87" t="s">
        <v>11</v>
      </c>
      <c r="H35" s="87" t="s">
        <v>18</v>
      </c>
      <c r="I35" s="127" t="s">
        <v>52</v>
      </c>
      <c r="J35" s="123">
        <f>J36</f>
        <v>307.8</v>
      </c>
      <c r="K35" s="123">
        <f>K36</f>
        <v>307.8</v>
      </c>
      <c r="L35" s="126">
        <f>L36</f>
        <v>100</v>
      </c>
    </row>
    <row r="36" spans="1:12" s="180" customFormat="1" ht="63">
      <c r="A36" s="182" t="s">
        <v>12</v>
      </c>
      <c r="B36" s="183" t="s">
        <v>28</v>
      </c>
      <c r="C36" s="183" t="s">
        <v>26</v>
      </c>
      <c r="D36" s="183" t="s">
        <v>26</v>
      </c>
      <c r="E36" s="183" t="s">
        <v>308</v>
      </c>
      <c r="F36" s="183" t="s">
        <v>59</v>
      </c>
      <c r="G36" s="183" t="s">
        <v>11</v>
      </c>
      <c r="H36" s="183" t="s">
        <v>18</v>
      </c>
      <c r="I36" s="184" t="s">
        <v>307</v>
      </c>
      <c r="J36" s="186">
        <v>307.8</v>
      </c>
      <c r="K36" s="185">
        <v>307.8</v>
      </c>
      <c r="L36" s="179">
        <f>K36/J36*100</f>
        <v>100</v>
      </c>
    </row>
    <row r="37" spans="1:12" ht="32.25" customHeight="1">
      <c r="A37" s="116" t="s">
        <v>12</v>
      </c>
      <c r="B37" s="87" t="s">
        <v>28</v>
      </c>
      <c r="C37" s="87" t="s">
        <v>26</v>
      </c>
      <c r="D37" s="87" t="s">
        <v>26</v>
      </c>
      <c r="E37" s="87" t="s">
        <v>23</v>
      </c>
      <c r="F37" s="87" t="s">
        <v>10</v>
      </c>
      <c r="G37" s="87" t="s">
        <v>11</v>
      </c>
      <c r="H37" s="87" t="s">
        <v>18</v>
      </c>
      <c r="I37" s="127" t="s">
        <v>53</v>
      </c>
      <c r="J37" s="123">
        <f>J38</f>
        <v>383.3</v>
      </c>
      <c r="K37" s="123">
        <f>K38</f>
        <v>383.3</v>
      </c>
      <c r="L37" s="126">
        <f>L38</f>
        <v>100</v>
      </c>
    </row>
    <row r="38" spans="1:12" s="180" customFormat="1" ht="63">
      <c r="A38" s="182" t="s">
        <v>12</v>
      </c>
      <c r="B38" s="183" t="s">
        <v>28</v>
      </c>
      <c r="C38" s="183" t="s">
        <v>26</v>
      </c>
      <c r="D38" s="183" t="s">
        <v>26</v>
      </c>
      <c r="E38" s="183" t="s">
        <v>309</v>
      </c>
      <c r="F38" s="183" t="s">
        <v>59</v>
      </c>
      <c r="G38" s="183" t="s">
        <v>11</v>
      </c>
      <c r="H38" s="183" t="s">
        <v>18</v>
      </c>
      <c r="I38" s="184" t="s">
        <v>310</v>
      </c>
      <c r="J38" s="186">
        <v>383.3</v>
      </c>
      <c r="K38" s="185">
        <v>383.3</v>
      </c>
      <c r="L38" s="179">
        <f>K38/J38*100</f>
        <v>100</v>
      </c>
    </row>
    <row r="39" spans="1:12" s="23" customFormat="1" ht="15.75">
      <c r="A39" s="117" t="s">
        <v>15</v>
      </c>
      <c r="B39" s="118" t="s">
        <v>16</v>
      </c>
      <c r="C39" s="118" t="s">
        <v>30</v>
      </c>
      <c r="D39" s="118" t="s">
        <v>10</v>
      </c>
      <c r="E39" s="118" t="s">
        <v>12</v>
      </c>
      <c r="F39" s="118" t="s">
        <v>10</v>
      </c>
      <c r="G39" s="118" t="s">
        <v>11</v>
      </c>
      <c r="H39" s="118" t="s">
        <v>12</v>
      </c>
      <c r="I39" s="119" t="s">
        <v>54</v>
      </c>
      <c r="J39" s="120">
        <f aca="true" t="shared" si="1" ref="J39:L40">J40</f>
        <v>1.7</v>
      </c>
      <c r="K39" s="120">
        <f t="shared" si="1"/>
        <v>1.7</v>
      </c>
      <c r="L39" s="121">
        <f t="shared" si="1"/>
        <v>100</v>
      </c>
    </row>
    <row r="40" spans="1:12" ht="47.25">
      <c r="A40" s="116" t="s">
        <v>15</v>
      </c>
      <c r="B40" s="87" t="s">
        <v>16</v>
      </c>
      <c r="C40" s="87" t="s">
        <v>30</v>
      </c>
      <c r="D40" s="87" t="s">
        <v>27</v>
      </c>
      <c r="E40" s="87" t="s">
        <v>12</v>
      </c>
      <c r="F40" s="87" t="s">
        <v>9</v>
      </c>
      <c r="G40" s="87" t="s">
        <v>11</v>
      </c>
      <c r="H40" s="87" t="s">
        <v>18</v>
      </c>
      <c r="I40" s="127" t="s">
        <v>57</v>
      </c>
      <c r="J40" s="123">
        <f t="shared" si="1"/>
        <v>1.7</v>
      </c>
      <c r="K40" s="123">
        <f t="shared" si="1"/>
        <v>1.7</v>
      </c>
      <c r="L40" s="126">
        <f t="shared" si="1"/>
        <v>100</v>
      </c>
    </row>
    <row r="41" spans="1:12" s="180" customFormat="1" ht="63">
      <c r="A41" s="182" t="s">
        <v>15</v>
      </c>
      <c r="B41" s="183" t="s">
        <v>16</v>
      </c>
      <c r="C41" s="183" t="s">
        <v>30</v>
      </c>
      <c r="D41" s="183" t="s">
        <v>27</v>
      </c>
      <c r="E41" s="183" t="s">
        <v>21</v>
      </c>
      <c r="F41" s="183" t="s">
        <v>9</v>
      </c>
      <c r="G41" s="183" t="s">
        <v>11</v>
      </c>
      <c r="H41" s="183" t="s">
        <v>18</v>
      </c>
      <c r="I41" s="184" t="s">
        <v>55</v>
      </c>
      <c r="J41" s="186">
        <v>1.7</v>
      </c>
      <c r="K41" s="185">
        <v>1.7</v>
      </c>
      <c r="L41" s="179">
        <f>K41/J41*100</f>
        <v>100</v>
      </c>
    </row>
    <row r="42" spans="1:12" s="23" customFormat="1" ht="31.5">
      <c r="A42" s="117" t="s">
        <v>15</v>
      </c>
      <c r="B42" s="118" t="s">
        <v>16</v>
      </c>
      <c r="C42" s="118" t="s">
        <v>31</v>
      </c>
      <c r="D42" s="118" t="s">
        <v>10</v>
      </c>
      <c r="E42" s="118" t="s">
        <v>12</v>
      </c>
      <c r="F42" s="118" t="s">
        <v>10</v>
      </c>
      <c r="G42" s="118" t="s">
        <v>11</v>
      </c>
      <c r="H42" s="118" t="s">
        <v>12</v>
      </c>
      <c r="I42" s="119" t="s">
        <v>32</v>
      </c>
      <c r="J42" s="120">
        <f>J43+J48</f>
        <v>2121.3</v>
      </c>
      <c r="K42" s="120">
        <f>K43+K48</f>
        <v>2121.3</v>
      </c>
      <c r="L42" s="121">
        <f>K42/J42*100</f>
        <v>100</v>
      </c>
    </row>
    <row r="43" spans="1:12" ht="81" customHeight="1">
      <c r="A43" s="116" t="s">
        <v>15</v>
      </c>
      <c r="B43" s="87" t="s">
        <v>16</v>
      </c>
      <c r="C43" s="87" t="s">
        <v>31</v>
      </c>
      <c r="D43" s="87" t="s">
        <v>14</v>
      </c>
      <c r="E43" s="87" t="s">
        <v>12</v>
      </c>
      <c r="F43" s="87" t="s">
        <v>10</v>
      </c>
      <c r="G43" s="87" t="s">
        <v>11</v>
      </c>
      <c r="H43" s="87" t="s">
        <v>25</v>
      </c>
      <c r="I43" s="127" t="s">
        <v>79</v>
      </c>
      <c r="J43" s="123">
        <f>J44+J46</f>
        <v>957.9</v>
      </c>
      <c r="K43" s="123">
        <f>K44+K46</f>
        <v>957.9</v>
      </c>
      <c r="L43" s="126">
        <f>L44+L46</f>
        <v>100</v>
      </c>
    </row>
    <row r="44" spans="1:12" ht="68.25" customHeight="1">
      <c r="A44" s="116" t="s">
        <v>15</v>
      </c>
      <c r="B44" s="87" t="s">
        <v>16</v>
      </c>
      <c r="C44" s="87" t="s">
        <v>31</v>
      </c>
      <c r="D44" s="87" t="s">
        <v>14</v>
      </c>
      <c r="E44" s="87" t="s">
        <v>19</v>
      </c>
      <c r="F44" s="87" t="s">
        <v>10</v>
      </c>
      <c r="G44" s="87" t="s">
        <v>11</v>
      </c>
      <c r="H44" s="87" t="s">
        <v>25</v>
      </c>
      <c r="I44" s="127" t="s">
        <v>56</v>
      </c>
      <c r="J44" s="123">
        <f>J45</f>
        <v>957.9</v>
      </c>
      <c r="K44" s="123">
        <f>K45</f>
        <v>957.9</v>
      </c>
      <c r="L44" s="126">
        <f>L45</f>
        <v>100</v>
      </c>
    </row>
    <row r="45" spans="1:12" s="180" customFormat="1" ht="63">
      <c r="A45" s="182" t="s">
        <v>15</v>
      </c>
      <c r="B45" s="183" t="s">
        <v>16</v>
      </c>
      <c r="C45" s="183" t="s">
        <v>31</v>
      </c>
      <c r="D45" s="183" t="s">
        <v>14</v>
      </c>
      <c r="E45" s="183" t="s">
        <v>29</v>
      </c>
      <c r="F45" s="183" t="s">
        <v>59</v>
      </c>
      <c r="G45" s="183" t="s">
        <v>11</v>
      </c>
      <c r="H45" s="183" t="s">
        <v>25</v>
      </c>
      <c r="I45" s="184" t="s">
        <v>311</v>
      </c>
      <c r="J45" s="185">
        <v>957.9</v>
      </c>
      <c r="K45" s="185">
        <v>957.9</v>
      </c>
      <c r="L45" s="179">
        <f>K45/J45*100</f>
        <v>100</v>
      </c>
    </row>
    <row r="46" spans="1:12" ht="78.75" hidden="1">
      <c r="A46" s="116" t="s">
        <v>15</v>
      </c>
      <c r="B46" s="87" t="s">
        <v>16</v>
      </c>
      <c r="C46" s="87" t="s">
        <v>31</v>
      </c>
      <c r="D46" s="87" t="s">
        <v>14</v>
      </c>
      <c r="E46" s="87" t="s">
        <v>22</v>
      </c>
      <c r="F46" s="87" t="s">
        <v>10</v>
      </c>
      <c r="G46" s="87" t="s">
        <v>11</v>
      </c>
      <c r="H46" s="87" t="s">
        <v>25</v>
      </c>
      <c r="I46" s="127" t="s">
        <v>80</v>
      </c>
      <c r="J46" s="123">
        <f>J47</f>
        <v>0</v>
      </c>
      <c r="K46" s="123">
        <f>K47</f>
        <v>0</v>
      </c>
      <c r="L46" s="126">
        <f>L47</f>
        <v>0</v>
      </c>
    </row>
    <row r="47" spans="1:12" s="167" customFormat="1" ht="66.75" customHeight="1" hidden="1">
      <c r="A47" s="163" t="s">
        <v>15</v>
      </c>
      <c r="B47" s="164" t="s">
        <v>16</v>
      </c>
      <c r="C47" s="164" t="s">
        <v>31</v>
      </c>
      <c r="D47" s="164" t="s">
        <v>14</v>
      </c>
      <c r="E47" s="164" t="s">
        <v>47</v>
      </c>
      <c r="F47" s="164" t="s">
        <v>43</v>
      </c>
      <c r="G47" s="164" t="s">
        <v>11</v>
      </c>
      <c r="H47" s="164" t="s">
        <v>25</v>
      </c>
      <c r="I47" s="165" t="s">
        <v>81</v>
      </c>
      <c r="J47" s="166">
        <v>0</v>
      </c>
      <c r="K47" s="166">
        <v>0</v>
      </c>
      <c r="L47" s="162">
        <v>0</v>
      </c>
    </row>
    <row r="48" spans="1:12" ht="78.75">
      <c r="A48" s="116" t="s">
        <v>15</v>
      </c>
      <c r="B48" s="87" t="s">
        <v>16</v>
      </c>
      <c r="C48" s="87" t="s">
        <v>31</v>
      </c>
      <c r="D48" s="87" t="s">
        <v>58</v>
      </c>
      <c r="E48" s="87" t="s">
        <v>12</v>
      </c>
      <c r="F48" s="87" t="s">
        <v>10</v>
      </c>
      <c r="G48" s="87" t="s">
        <v>11</v>
      </c>
      <c r="H48" s="87" t="s">
        <v>25</v>
      </c>
      <c r="I48" s="127" t="s">
        <v>82</v>
      </c>
      <c r="J48" s="123">
        <f aca="true" t="shared" si="2" ref="J48:L49">J49</f>
        <v>1163.4</v>
      </c>
      <c r="K48" s="123">
        <f t="shared" si="2"/>
        <v>1163.4</v>
      </c>
      <c r="L48" s="126">
        <f t="shared" si="2"/>
        <v>100</v>
      </c>
    </row>
    <row r="49" spans="1:12" ht="78.75">
      <c r="A49" s="116" t="s">
        <v>15</v>
      </c>
      <c r="B49" s="87" t="s">
        <v>16</v>
      </c>
      <c r="C49" s="87" t="s">
        <v>31</v>
      </c>
      <c r="D49" s="87" t="s">
        <v>58</v>
      </c>
      <c r="E49" s="87" t="s">
        <v>23</v>
      </c>
      <c r="F49" s="87" t="s">
        <v>10</v>
      </c>
      <c r="G49" s="87" t="s">
        <v>11</v>
      </c>
      <c r="H49" s="87" t="s">
        <v>25</v>
      </c>
      <c r="I49" s="127" t="s">
        <v>83</v>
      </c>
      <c r="J49" s="123">
        <f t="shared" si="2"/>
        <v>1163.4</v>
      </c>
      <c r="K49" s="123">
        <f t="shared" si="2"/>
        <v>1163.4</v>
      </c>
      <c r="L49" s="126">
        <f t="shared" si="2"/>
        <v>100</v>
      </c>
    </row>
    <row r="50" spans="1:12" s="180" customFormat="1" ht="63">
      <c r="A50" s="182" t="s">
        <v>15</v>
      </c>
      <c r="B50" s="183" t="s">
        <v>16</v>
      </c>
      <c r="C50" s="183" t="s">
        <v>31</v>
      </c>
      <c r="D50" s="183" t="s">
        <v>58</v>
      </c>
      <c r="E50" s="183" t="s">
        <v>44</v>
      </c>
      <c r="F50" s="183" t="s">
        <v>59</v>
      </c>
      <c r="G50" s="183" t="s">
        <v>11</v>
      </c>
      <c r="H50" s="183" t="s">
        <v>25</v>
      </c>
      <c r="I50" s="184" t="s">
        <v>312</v>
      </c>
      <c r="J50" s="185">
        <v>1163.4</v>
      </c>
      <c r="K50" s="185">
        <v>1163.4</v>
      </c>
      <c r="L50" s="179">
        <f>K50/J50*100</f>
        <v>100</v>
      </c>
    </row>
    <row r="51" spans="1:12" s="23" customFormat="1" ht="31.5">
      <c r="A51" s="117" t="s">
        <v>12</v>
      </c>
      <c r="B51" s="118" t="s">
        <v>28</v>
      </c>
      <c r="C51" s="118" t="s">
        <v>59</v>
      </c>
      <c r="D51" s="118" t="s">
        <v>10</v>
      </c>
      <c r="E51" s="118" t="s">
        <v>12</v>
      </c>
      <c r="F51" s="118" t="s">
        <v>10</v>
      </c>
      <c r="G51" s="118" t="s">
        <v>11</v>
      </c>
      <c r="H51" s="118" t="s">
        <v>12</v>
      </c>
      <c r="I51" s="129" t="s">
        <v>91</v>
      </c>
      <c r="J51" s="120">
        <f>J52+J55</f>
        <v>9.9</v>
      </c>
      <c r="K51" s="120">
        <f>K52+K55</f>
        <v>9.9</v>
      </c>
      <c r="L51" s="121">
        <f>L52+L55</f>
        <v>0</v>
      </c>
    </row>
    <row r="52" spans="1:12" ht="15.75" hidden="1">
      <c r="A52" s="116" t="s">
        <v>12</v>
      </c>
      <c r="B52" s="87" t="s">
        <v>28</v>
      </c>
      <c r="C52" s="87" t="s">
        <v>59</v>
      </c>
      <c r="D52" s="87" t="s">
        <v>9</v>
      </c>
      <c r="E52" s="87" t="s">
        <v>12</v>
      </c>
      <c r="F52" s="87" t="s">
        <v>10</v>
      </c>
      <c r="G52" s="87" t="s">
        <v>11</v>
      </c>
      <c r="H52" s="87" t="s">
        <v>60</v>
      </c>
      <c r="I52" s="127" t="s">
        <v>92</v>
      </c>
      <c r="J52" s="123">
        <f aca="true" t="shared" si="3" ref="J52:L53">J53</f>
        <v>0</v>
      </c>
      <c r="K52" s="123">
        <f t="shared" si="3"/>
        <v>0</v>
      </c>
      <c r="L52" s="126">
        <f t="shared" si="3"/>
        <v>0</v>
      </c>
    </row>
    <row r="53" spans="1:12" ht="15.75" hidden="1">
      <c r="A53" s="116" t="s">
        <v>12</v>
      </c>
      <c r="B53" s="87" t="s">
        <v>28</v>
      </c>
      <c r="C53" s="87" t="s">
        <v>59</v>
      </c>
      <c r="D53" s="87" t="s">
        <v>9</v>
      </c>
      <c r="E53" s="87" t="s">
        <v>93</v>
      </c>
      <c r="F53" s="87" t="s">
        <v>10</v>
      </c>
      <c r="G53" s="87" t="s">
        <v>11</v>
      </c>
      <c r="H53" s="87" t="s">
        <v>60</v>
      </c>
      <c r="I53" s="127" t="s">
        <v>94</v>
      </c>
      <c r="J53" s="130">
        <f t="shared" si="3"/>
        <v>0</v>
      </c>
      <c r="K53" s="130">
        <f t="shared" si="3"/>
        <v>0</v>
      </c>
      <c r="L53" s="131">
        <f t="shared" si="3"/>
        <v>0</v>
      </c>
    </row>
    <row r="54" spans="1:12" ht="31.5" hidden="1">
      <c r="A54" s="116" t="s">
        <v>12</v>
      </c>
      <c r="B54" s="87" t="s">
        <v>28</v>
      </c>
      <c r="C54" s="87" t="s">
        <v>59</v>
      </c>
      <c r="D54" s="87" t="s">
        <v>9</v>
      </c>
      <c r="E54" s="87" t="s">
        <v>95</v>
      </c>
      <c r="F54" s="87" t="s">
        <v>43</v>
      </c>
      <c r="G54" s="87" t="s">
        <v>11</v>
      </c>
      <c r="H54" s="87" t="s">
        <v>60</v>
      </c>
      <c r="I54" s="127" t="s">
        <v>96</v>
      </c>
      <c r="J54" s="130">
        <v>0</v>
      </c>
      <c r="K54" s="142">
        <v>0</v>
      </c>
      <c r="L54" s="124">
        <v>0</v>
      </c>
    </row>
    <row r="55" spans="1:12" ht="15.75">
      <c r="A55" s="116" t="s">
        <v>12</v>
      </c>
      <c r="B55" s="87" t="s">
        <v>28</v>
      </c>
      <c r="C55" s="87" t="s">
        <v>59</v>
      </c>
      <c r="D55" s="87" t="s">
        <v>8</v>
      </c>
      <c r="E55" s="87" t="s">
        <v>12</v>
      </c>
      <c r="F55" s="87" t="s">
        <v>10</v>
      </c>
      <c r="G55" s="87" t="s">
        <v>11</v>
      </c>
      <c r="H55" s="87" t="s">
        <v>60</v>
      </c>
      <c r="I55" s="127" t="s">
        <v>97</v>
      </c>
      <c r="J55" s="130">
        <f aca="true" t="shared" si="4" ref="J55:L56">J56</f>
        <v>9.9</v>
      </c>
      <c r="K55" s="130">
        <f t="shared" si="4"/>
        <v>9.9</v>
      </c>
      <c r="L55" s="131">
        <f t="shared" si="4"/>
        <v>0</v>
      </c>
    </row>
    <row r="56" spans="1:12" ht="15.75">
      <c r="A56" s="116" t="s">
        <v>12</v>
      </c>
      <c r="B56" s="87" t="s">
        <v>28</v>
      </c>
      <c r="C56" s="87" t="s">
        <v>59</v>
      </c>
      <c r="D56" s="87" t="s">
        <v>8</v>
      </c>
      <c r="E56" s="87" t="s">
        <v>93</v>
      </c>
      <c r="F56" s="87" t="s">
        <v>10</v>
      </c>
      <c r="G56" s="87" t="s">
        <v>11</v>
      </c>
      <c r="H56" s="87" t="s">
        <v>60</v>
      </c>
      <c r="I56" s="127" t="s">
        <v>98</v>
      </c>
      <c r="J56" s="130">
        <f t="shared" si="4"/>
        <v>9.9</v>
      </c>
      <c r="K56" s="130">
        <f t="shared" si="4"/>
        <v>9.9</v>
      </c>
      <c r="L56" s="131">
        <f t="shared" si="4"/>
        <v>0</v>
      </c>
    </row>
    <row r="57" spans="1:12" ht="15.75">
      <c r="A57" s="116" t="s">
        <v>12</v>
      </c>
      <c r="B57" s="87" t="s">
        <v>28</v>
      </c>
      <c r="C57" s="87" t="s">
        <v>59</v>
      </c>
      <c r="D57" s="87" t="s">
        <v>8</v>
      </c>
      <c r="E57" s="87" t="s">
        <v>95</v>
      </c>
      <c r="F57" s="87" t="s">
        <v>59</v>
      </c>
      <c r="G57" s="87" t="s">
        <v>11</v>
      </c>
      <c r="H57" s="87" t="s">
        <v>60</v>
      </c>
      <c r="I57" s="127" t="s">
        <v>313</v>
      </c>
      <c r="J57" s="130">
        <v>9.9</v>
      </c>
      <c r="K57" s="142">
        <v>9.9</v>
      </c>
      <c r="L57" s="124">
        <v>0</v>
      </c>
    </row>
    <row r="58" spans="1:12" s="23" customFormat="1" ht="31.5">
      <c r="A58" s="117" t="s">
        <v>15</v>
      </c>
      <c r="B58" s="118" t="s">
        <v>16</v>
      </c>
      <c r="C58" s="118" t="s">
        <v>33</v>
      </c>
      <c r="D58" s="118" t="s">
        <v>10</v>
      </c>
      <c r="E58" s="118" t="s">
        <v>12</v>
      </c>
      <c r="F58" s="118" t="s">
        <v>10</v>
      </c>
      <c r="G58" s="118" t="s">
        <v>11</v>
      </c>
      <c r="H58" s="118" t="s">
        <v>12</v>
      </c>
      <c r="I58" s="119" t="s">
        <v>34</v>
      </c>
      <c r="J58" s="132">
        <f>J59+J62</f>
        <v>1311.9</v>
      </c>
      <c r="K58" s="132">
        <f>K59+K62</f>
        <v>1311.9</v>
      </c>
      <c r="L58" s="133">
        <f>K58/J58*100</f>
        <v>100</v>
      </c>
    </row>
    <row r="59" spans="1:12" ht="63" hidden="1">
      <c r="A59" s="116" t="s">
        <v>15</v>
      </c>
      <c r="B59" s="87" t="s">
        <v>16</v>
      </c>
      <c r="C59" s="87" t="s">
        <v>33</v>
      </c>
      <c r="D59" s="87" t="s">
        <v>8</v>
      </c>
      <c r="E59" s="87" t="s">
        <v>12</v>
      </c>
      <c r="F59" s="87" t="s">
        <v>10</v>
      </c>
      <c r="G59" s="87" t="s">
        <v>11</v>
      </c>
      <c r="H59" s="87" t="s">
        <v>12</v>
      </c>
      <c r="I59" s="127" t="s">
        <v>84</v>
      </c>
      <c r="J59" s="114">
        <f aca="true" t="shared" si="5" ref="J59:L60">J60</f>
        <v>0</v>
      </c>
      <c r="K59" s="114">
        <f t="shared" si="5"/>
        <v>0</v>
      </c>
      <c r="L59" s="115">
        <f t="shared" si="5"/>
        <v>0</v>
      </c>
    </row>
    <row r="60" spans="1:12" ht="78.75" hidden="1">
      <c r="A60" s="116" t="s">
        <v>15</v>
      </c>
      <c r="B60" s="87" t="s">
        <v>16</v>
      </c>
      <c r="C60" s="87" t="s">
        <v>33</v>
      </c>
      <c r="D60" s="87" t="s">
        <v>8</v>
      </c>
      <c r="E60" s="87" t="s">
        <v>45</v>
      </c>
      <c r="F60" s="87" t="s">
        <v>43</v>
      </c>
      <c r="G60" s="87" t="s">
        <v>11</v>
      </c>
      <c r="H60" s="87" t="s">
        <v>35</v>
      </c>
      <c r="I60" s="127" t="s">
        <v>85</v>
      </c>
      <c r="J60" s="130">
        <f t="shared" si="5"/>
        <v>0</v>
      </c>
      <c r="K60" s="130">
        <f t="shared" si="5"/>
        <v>0</v>
      </c>
      <c r="L60" s="131">
        <f t="shared" si="5"/>
        <v>0</v>
      </c>
    </row>
    <row r="61" spans="1:12" s="331" customFormat="1" ht="78.75" hidden="1">
      <c r="A61" s="233" t="s">
        <v>15</v>
      </c>
      <c r="B61" s="234" t="s">
        <v>16</v>
      </c>
      <c r="C61" s="234" t="s">
        <v>33</v>
      </c>
      <c r="D61" s="234" t="s">
        <v>8</v>
      </c>
      <c r="E61" s="234" t="s">
        <v>99</v>
      </c>
      <c r="F61" s="234" t="s">
        <v>43</v>
      </c>
      <c r="G61" s="234" t="s">
        <v>11</v>
      </c>
      <c r="H61" s="234" t="s">
        <v>35</v>
      </c>
      <c r="I61" s="328" t="s">
        <v>86</v>
      </c>
      <c r="J61" s="330">
        <v>0</v>
      </c>
      <c r="K61" s="326">
        <v>0</v>
      </c>
      <c r="L61" s="327">
        <v>0</v>
      </c>
    </row>
    <row r="62" spans="1:12" ht="47.25">
      <c r="A62" s="116" t="s">
        <v>15</v>
      </c>
      <c r="B62" s="87" t="s">
        <v>16</v>
      </c>
      <c r="C62" s="87" t="s">
        <v>33</v>
      </c>
      <c r="D62" s="87" t="s">
        <v>26</v>
      </c>
      <c r="E62" s="87" t="s">
        <v>12</v>
      </c>
      <c r="F62" s="87" t="s">
        <v>10</v>
      </c>
      <c r="G62" s="87" t="s">
        <v>11</v>
      </c>
      <c r="H62" s="87" t="s">
        <v>46</v>
      </c>
      <c r="I62" s="127" t="s">
        <v>87</v>
      </c>
      <c r="J62" s="130">
        <f aca="true" t="shared" si="6" ref="J62:L63">J63</f>
        <v>1311.9</v>
      </c>
      <c r="K62" s="130">
        <f t="shared" si="6"/>
        <v>1311.9</v>
      </c>
      <c r="L62" s="131">
        <f t="shared" si="6"/>
        <v>100</v>
      </c>
    </row>
    <row r="63" spans="1:12" ht="31.5">
      <c r="A63" s="116" t="s">
        <v>15</v>
      </c>
      <c r="B63" s="87" t="s">
        <v>16</v>
      </c>
      <c r="C63" s="87" t="s">
        <v>33</v>
      </c>
      <c r="D63" s="87" t="s">
        <v>26</v>
      </c>
      <c r="E63" s="87" t="s">
        <v>19</v>
      </c>
      <c r="F63" s="87" t="s">
        <v>10</v>
      </c>
      <c r="G63" s="87" t="s">
        <v>11</v>
      </c>
      <c r="H63" s="87" t="s">
        <v>46</v>
      </c>
      <c r="I63" s="127" t="s">
        <v>61</v>
      </c>
      <c r="J63" s="130">
        <f t="shared" si="6"/>
        <v>1311.9</v>
      </c>
      <c r="K63" s="130">
        <f t="shared" si="6"/>
        <v>1311.9</v>
      </c>
      <c r="L63" s="131">
        <f t="shared" si="6"/>
        <v>100</v>
      </c>
    </row>
    <row r="64" spans="1:12" s="180" customFormat="1" ht="48" thickBot="1">
      <c r="A64" s="182" t="s">
        <v>15</v>
      </c>
      <c r="B64" s="183" t="s">
        <v>16</v>
      </c>
      <c r="C64" s="183" t="s">
        <v>33</v>
      </c>
      <c r="D64" s="183" t="s">
        <v>26</v>
      </c>
      <c r="E64" s="183" t="s">
        <v>29</v>
      </c>
      <c r="F64" s="183" t="s">
        <v>59</v>
      </c>
      <c r="G64" s="183" t="s">
        <v>11</v>
      </c>
      <c r="H64" s="183" t="s">
        <v>46</v>
      </c>
      <c r="I64" s="184" t="s">
        <v>314</v>
      </c>
      <c r="J64" s="178">
        <v>1311.9</v>
      </c>
      <c r="K64" s="185">
        <v>1311.9</v>
      </c>
      <c r="L64" s="179">
        <f>K64/J64*100</f>
        <v>100</v>
      </c>
    </row>
    <row r="65" spans="1:12" ht="49.5" customHeight="1" hidden="1">
      <c r="A65" s="116" t="s">
        <v>15</v>
      </c>
      <c r="B65" s="87" t="s">
        <v>36</v>
      </c>
      <c r="C65" s="87" t="s">
        <v>8</v>
      </c>
      <c r="D65" s="87" t="s">
        <v>9</v>
      </c>
      <c r="E65" s="87" t="s">
        <v>22</v>
      </c>
      <c r="F65" s="87" t="s">
        <v>10</v>
      </c>
      <c r="G65" s="87" t="s">
        <v>11</v>
      </c>
      <c r="H65" s="87" t="s">
        <v>38</v>
      </c>
      <c r="I65" s="143"/>
      <c r="J65" s="142"/>
      <c r="K65" s="142"/>
      <c r="L65" s="124"/>
    </row>
    <row r="66" spans="1:12" ht="66" customHeight="1" hidden="1" thickBot="1">
      <c r="A66" s="144" t="s">
        <v>15</v>
      </c>
      <c r="B66" s="145" t="s">
        <v>36</v>
      </c>
      <c r="C66" s="145" t="s">
        <v>8</v>
      </c>
      <c r="D66" s="145" t="s">
        <v>9</v>
      </c>
      <c r="E66" s="145" t="s">
        <v>22</v>
      </c>
      <c r="F66" s="145" t="s">
        <v>8</v>
      </c>
      <c r="G66" s="145" t="s">
        <v>11</v>
      </c>
      <c r="H66" s="145" t="s">
        <v>38</v>
      </c>
      <c r="I66" s="146"/>
      <c r="J66" s="147"/>
      <c r="K66" s="147"/>
      <c r="L66" s="148"/>
    </row>
    <row r="67" spans="1:12" s="23" customFormat="1" ht="16.5" thickBot="1">
      <c r="A67" s="149" t="s">
        <v>15</v>
      </c>
      <c r="B67" s="150" t="s">
        <v>36</v>
      </c>
      <c r="C67" s="150" t="s">
        <v>10</v>
      </c>
      <c r="D67" s="150" t="s">
        <v>10</v>
      </c>
      <c r="E67" s="150" t="s">
        <v>12</v>
      </c>
      <c r="F67" s="150" t="s">
        <v>10</v>
      </c>
      <c r="G67" s="150" t="s">
        <v>11</v>
      </c>
      <c r="H67" s="150" t="s">
        <v>12</v>
      </c>
      <c r="I67" s="151" t="s">
        <v>37</v>
      </c>
      <c r="J67" s="152">
        <f>J68+J87</f>
        <v>3463.3</v>
      </c>
      <c r="K67" s="152">
        <f>K68+K87</f>
        <v>3463.3</v>
      </c>
      <c r="L67" s="153">
        <f>K67/J67*100</f>
        <v>100</v>
      </c>
    </row>
    <row r="68" spans="1:12" s="23" customFormat="1" ht="31.5">
      <c r="A68" s="134" t="s">
        <v>15</v>
      </c>
      <c r="B68" s="135" t="s">
        <v>36</v>
      </c>
      <c r="C68" s="135" t="s">
        <v>8</v>
      </c>
      <c r="D68" s="135" t="s">
        <v>10</v>
      </c>
      <c r="E68" s="135" t="s">
        <v>12</v>
      </c>
      <c r="F68" s="135" t="s">
        <v>10</v>
      </c>
      <c r="G68" s="135" t="s">
        <v>11</v>
      </c>
      <c r="H68" s="135" t="s">
        <v>12</v>
      </c>
      <c r="I68" s="136" t="s">
        <v>48</v>
      </c>
      <c r="J68" s="137">
        <f>J69+J74+J81+J84</f>
        <v>3463.3</v>
      </c>
      <c r="K68" s="137">
        <f>K69+K74+K81+K84+K89</f>
        <v>3463.3</v>
      </c>
      <c r="L68" s="138">
        <f>K68/J68*100</f>
        <v>100</v>
      </c>
    </row>
    <row r="69" spans="1:12" ht="31.5">
      <c r="A69" s="116" t="s">
        <v>12</v>
      </c>
      <c r="B69" s="87" t="s">
        <v>36</v>
      </c>
      <c r="C69" s="87" t="s">
        <v>8</v>
      </c>
      <c r="D69" s="87" t="s">
        <v>9</v>
      </c>
      <c r="E69" s="87" t="s">
        <v>12</v>
      </c>
      <c r="F69" s="87" t="s">
        <v>10</v>
      </c>
      <c r="G69" s="87" t="s">
        <v>11</v>
      </c>
      <c r="H69" s="87" t="s">
        <v>38</v>
      </c>
      <c r="I69" s="127" t="s">
        <v>63</v>
      </c>
      <c r="J69" s="142">
        <f>J70+J72</f>
        <v>3377.7000000000003</v>
      </c>
      <c r="K69" s="142">
        <f>K70+K72</f>
        <v>3377.7000000000003</v>
      </c>
      <c r="L69" s="124">
        <f>K69/J69*100</f>
        <v>100</v>
      </c>
    </row>
    <row r="70" spans="1:12" s="23" customFormat="1" ht="18" customHeight="1">
      <c r="A70" s="116" t="s">
        <v>12</v>
      </c>
      <c r="B70" s="87" t="s">
        <v>36</v>
      </c>
      <c r="C70" s="87" t="s">
        <v>8</v>
      </c>
      <c r="D70" s="87" t="s">
        <v>9</v>
      </c>
      <c r="E70" s="87" t="s">
        <v>62</v>
      </c>
      <c r="F70" s="87" t="s">
        <v>10</v>
      </c>
      <c r="G70" s="87" t="s">
        <v>11</v>
      </c>
      <c r="H70" s="87" t="s">
        <v>38</v>
      </c>
      <c r="I70" s="127" t="s">
        <v>64</v>
      </c>
      <c r="J70" s="142">
        <f>J71</f>
        <v>2940.9</v>
      </c>
      <c r="K70" s="142">
        <f>K71</f>
        <v>2940.9</v>
      </c>
      <c r="L70" s="124">
        <f>L71</f>
        <v>100</v>
      </c>
    </row>
    <row r="71" spans="1:12" s="176" customFormat="1" ht="38.25" customHeight="1">
      <c r="A71" s="182" t="s">
        <v>12</v>
      </c>
      <c r="B71" s="183" t="s">
        <v>36</v>
      </c>
      <c r="C71" s="183" t="s">
        <v>8</v>
      </c>
      <c r="D71" s="183" t="s">
        <v>9</v>
      </c>
      <c r="E71" s="183" t="s">
        <v>62</v>
      </c>
      <c r="F71" s="183" t="s">
        <v>59</v>
      </c>
      <c r="G71" s="183" t="s">
        <v>11</v>
      </c>
      <c r="H71" s="183" t="s">
        <v>38</v>
      </c>
      <c r="I71" s="184" t="s">
        <v>315</v>
      </c>
      <c r="J71" s="185">
        <v>2940.9</v>
      </c>
      <c r="K71" s="185">
        <v>2940.9</v>
      </c>
      <c r="L71" s="179">
        <f>K71/J71*100</f>
        <v>100</v>
      </c>
    </row>
    <row r="72" spans="1:12" s="23" customFormat="1" ht="32.25" customHeight="1">
      <c r="A72" s="116" t="s">
        <v>12</v>
      </c>
      <c r="B72" s="87" t="s">
        <v>36</v>
      </c>
      <c r="C72" s="87" t="s">
        <v>8</v>
      </c>
      <c r="D72" s="87" t="s">
        <v>9</v>
      </c>
      <c r="E72" s="87" t="s">
        <v>77</v>
      </c>
      <c r="F72" s="87" t="s">
        <v>10</v>
      </c>
      <c r="G72" s="87" t="s">
        <v>11</v>
      </c>
      <c r="H72" s="87" t="s">
        <v>38</v>
      </c>
      <c r="I72" s="127" t="s">
        <v>78</v>
      </c>
      <c r="J72" s="142">
        <f>J73</f>
        <v>436.8</v>
      </c>
      <c r="K72" s="142">
        <f>K73</f>
        <v>436.8</v>
      </c>
      <c r="L72" s="124">
        <f>L73</f>
        <v>100</v>
      </c>
    </row>
    <row r="73" spans="1:12" s="329" customFormat="1" ht="33" customHeight="1">
      <c r="A73" s="233" t="s">
        <v>12</v>
      </c>
      <c r="B73" s="234" t="s">
        <v>36</v>
      </c>
      <c r="C73" s="234" t="s">
        <v>8</v>
      </c>
      <c r="D73" s="234" t="s">
        <v>9</v>
      </c>
      <c r="E73" s="234" t="s">
        <v>77</v>
      </c>
      <c r="F73" s="234" t="s">
        <v>59</v>
      </c>
      <c r="G73" s="234" t="s">
        <v>11</v>
      </c>
      <c r="H73" s="234" t="s">
        <v>38</v>
      </c>
      <c r="I73" s="328" t="s">
        <v>317</v>
      </c>
      <c r="J73" s="326">
        <v>436.8</v>
      </c>
      <c r="K73" s="326">
        <v>436.8</v>
      </c>
      <c r="L73" s="327">
        <f aca="true" t="shared" si="7" ref="L73:L81">K73/J73*100</f>
        <v>100</v>
      </c>
    </row>
    <row r="74" spans="1:12" s="23" customFormat="1" ht="37.5" customHeight="1" hidden="1">
      <c r="A74" s="154" t="s">
        <v>12</v>
      </c>
      <c r="B74" s="155" t="s">
        <v>36</v>
      </c>
      <c r="C74" s="155" t="s">
        <v>8</v>
      </c>
      <c r="D74" s="155" t="s">
        <v>8</v>
      </c>
      <c r="E74" s="155" t="s">
        <v>12</v>
      </c>
      <c r="F74" s="155" t="s">
        <v>10</v>
      </c>
      <c r="G74" s="155" t="s">
        <v>11</v>
      </c>
      <c r="H74" s="155" t="s">
        <v>38</v>
      </c>
      <c r="I74" s="156" t="s">
        <v>74</v>
      </c>
      <c r="J74" s="147">
        <f>J76+J78+J79</f>
        <v>0</v>
      </c>
      <c r="K74" s="147">
        <f>K76+K78+K79</f>
        <v>0</v>
      </c>
      <c r="L74" s="124" t="e">
        <f t="shared" si="7"/>
        <v>#DIV/0!</v>
      </c>
    </row>
    <row r="75" spans="1:12" s="23" customFormat="1" ht="86.25" customHeight="1" hidden="1">
      <c r="A75" s="154" t="s">
        <v>12</v>
      </c>
      <c r="B75" s="155" t="s">
        <v>36</v>
      </c>
      <c r="C75" s="155" t="s">
        <v>8</v>
      </c>
      <c r="D75" s="155" t="s">
        <v>8</v>
      </c>
      <c r="E75" s="155" t="s">
        <v>105</v>
      </c>
      <c r="F75" s="155" t="s">
        <v>10</v>
      </c>
      <c r="G75" s="155" t="s">
        <v>11</v>
      </c>
      <c r="H75" s="155" t="s">
        <v>38</v>
      </c>
      <c r="I75" s="125" t="s">
        <v>238</v>
      </c>
      <c r="J75" s="142"/>
      <c r="K75" s="142">
        <f>K76</f>
        <v>0</v>
      </c>
      <c r="L75" s="124" t="e">
        <f t="shared" si="7"/>
        <v>#DIV/0!</v>
      </c>
    </row>
    <row r="76" spans="1:12" s="176" customFormat="1" ht="64.5" customHeight="1" hidden="1">
      <c r="A76" s="187" t="s">
        <v>12</v>
      </c>
      <c r="B76" s="188" t="s">
        <v>36</v>
      </c>
      <c r="C76" s="188" t="s">
        <v>8</v>
      </c>
      <c r="D76" s="188" t="s">
        <v>8</v>
      </c>
      <c r="E76" s="188" t="s">
        <v>105</v>
      </c>
      <c r="F76" s="188" t="s">
        <v>43</v>
      </c>
      <c r="G76" s="188" t="s">
        <v>104</v>
      </c>
      <c r="H76" s="188" t="s">
        <v>38</v>
      </c>
      <c r="I76" s="189" t="s">
        <v>239</v>
      </c>
      <c r="J76" s="185"/>
      <c r="K76" s="185"/>
      <c r="L76" s="179" t="e">
        <f t="shared" si="7"/>
        <v>#DIV/0!</v>
      </c>
    </row>
    <row r="77" spans="1:12" s="23" customFormat="1" ht="38.25" customHeight="1" hidden="1">
      <c r="A77" s="154" t="s">
        <v>12</v>
      </c>
      <c r="B77" s="155" t="s">
        <v>36</v>
      </c>
      <c r="C77" s="155" t="s">
        <v>8</v>
      </c>
      <c r="D77" s="155" t="s">
        <v>8</v>
      </c>
      <c r="E77" s="155" t="s">
        <v>106</v>
      </c>
      <c r="F77" s="155" t="s">
        <v>10</v>
      </c>
      <c r="G77" s="155" t="s">
        <v>11</v>
      </c>
      <c r="H77" s="155" t="s">
        <v>38</v>
      </c>
      <c r="I77" s="125" t="s">
        <v>240</v>
      </c>
      <c r="J77" s="142"/>
      <c r="K77" s="142">
        <f>K78</f>
        <v>0</v>
      </c>
      <c r="L77" s="124" t="e">
        <f t="shared" si="7"/>
        <v>#DIV/0!</v>
      </c>
    </row>
    <row r="78" spans="1:12" s="176" customFormat="1" ht="37.5" customHeight="1" hidden="1">
      <c r="A78" s="187" t="s">
        <v>12</v>
      </c>
      <c r="B78" s="188" t="s">
        <v>36</v>
      </c>
      <c r="C78" s="188" t="s">
        <v>8</v>
      </c>
      <c r="D78" s="188" t="s">
        <v>8</v>
      </c>
      <c r="E78" s="188" t="s">
        <v>106</v>
      </c>
      <c r="F78" s="188" t="s">
        <v>43</v>
      </c>
      <c r="G78" s="188" t="s">
        <v>104</v>
      </c>
      <c r="H78" s="188" t="s">
        <v>38</v>
      </c>
      <c r="I78" s="190" t="s">
        <v>241</v>
      </c>
      <c r="J78" s="185"/>
      <c r="K78" s="185"/>
      <c r="L78" s="179" t="e">
        <f t="shared" si="7"/>
        <v>#DIV/0!</v>
      </c>
    </row>
    <row r="79" spans="1:12" s="23" customFormat="1" ht="16.5" customHeight="1" hidden="1">
      <c r="A79" s="116" t="s">
        <v>12</v>
      </c>
      <c r="B79" s="87" t="s">
        <v>36</v>
      </c>
      <c r="C79" s="87" t="s">
        <v>8</v>
      </c>
      <c r="D79" s="87" t="s">
        <v>8</v>
      </c>
      <c r="E79" s="87" t="s">
        <v>42</v>
      </c>
      <c r="F79" s="87" t="s">
        <v>10</v>
      </c>
      <c r="G79" s="87" t="s">
        <v>11</v>
      </c>
      <c r="H79" s="87" t="s">
        <v>38</v>
      </c>
      <c r="I79" s="157" t="s">
        <v>72</v>
      </c>
      <c r="J79" s="142">
        <f>J80</f>
        <v>0</v>
      </c>
      <c r="K79" s="142">
        <f>K80</f>
        <v>0</v>
      </c>
      <c r="L79" s="124" t="e">
        <f t="shared" si="7"/>
        <v>#DIV/0!</v>
      </c>
    </row>
    <row r="80" spans="1:12" s="23" customFormat="1" ht="16.5" customHeight="1" hidden="1">
      <c r="A80" s="116" t="s">
        <v>12</v>
      </c>
      <c r="B80" s="87" t="s">
        <v>36</v>
      </c>
      <c r="C80" s="87" t="s">
        <v>8</v>
      </c>
      <c r="D80" s="87" t="s">
        <v>8</v>
      </c>
      <c r="E80" s="87" t="s">
        <v>42</v>
      </c>
      <c r="F80" s="87" t="s">
        <v>43</v>
      </c>
      <c r="G80" s="87" t="s">
        <v>11</v>
      </c>
      <c r="H80" s="87" t="s">
        <v>38</v>
      </c>
      <c r="I80" s="157" t="s">
        <v>73</v>
      </c>
      <c r="J80" s="142"/>
      <c r="K80" s="142"/>
      <c r="L80" s="124" t="e">
        <f t="shared" si="7"/>
        <v>#DIV/0!</v>
      </c>
    </row>
    <row r="81" spans="1:12" ht="32.25" customHeight="1">
      <c r="A81" s="116" t="s">
        <v>12</v>
      </c>
      <c r="B81" s="87" t="s">
        <v>36</v>
      </c>
      <c r="C81" s="87" t="s">
        <v>8</v>
      </c>
      <c r="D81" s="87" t="s">
        <v>24</v>
      </c>
      <c r="E81" s="87" t="s">
        <v>12</v>
      </c>
      <c r="F81" s="87" t="s">
        <v>10</v>
      </c>
      <c r="G81" s="87" t="s">
        <v>11</v>
      </c>
      <c r="H81" s="87" t="s">
        <v>38</v>
      </c>
      <c r="I81" s="127" t="s">
        <v>65</v>
      </c>
      <c r="J81" s="142">
        <f aca="true" t="shared" si="8" ref="J81:L82">J82</f>
        <v>85.6</v>
      </c>
      <c r="K81" s="142">
        <f>K82</f>
        <v>85.6</v>
      </c>
      <c r="L81" s="124">
        <f t="shared" si="7"/>
        <v>100</v>
      </c>
    </row>
    <row r="82" spans="1:12" ht="32.25" customHeight="1">
      <c r="A82" s="116" t="s">
        <v>12</v>
      </c>
      <c r="B82" s="87" t="s">
        <v>36</v>
      </c>
      <c r="C82" s="87" t="s">
        <v>8</v>
      </c>
      <c r="D82" s="87" t="s">
        <v>24</v>
      </c>
      <c r="E82" s="87" t="s">
        <v>39</v>
      </c>
      <c r="F82" s="87" t="s">
        <v>10</v>
      </c>
      <c r="G82" s="87" t="s">
        <v>11</v>
      </c>
      <c r="H82" s="87" t="s">
        <v>38</v>
      </c>
      <c r="I82" s="127" t="s">
        <v>66</v>
      </c>
      <c r="J82" s="142">
        <f t="shared" si="8"/>
        <v>85.6</v>
      </c>
      <c r="K82" s="142">
        <f t="shared" si="8"/>
        <v>85.6</v>
      </c>
      <c r="L82" s="124">
        <f t="shared" si="8"/>
        <v>100</v>
      </c>
    </row>
    <row r="83" spans="1:12" s="180" customFormat="1" ht="33" customHeight="1" thickBot="1">
      <c r="A83" s="182" t="s">
        <v>12</v>
      </c>
      <c r="B83" s="183" t="s">
        <v>36</v>
      </c>
      <c r="C83" s="183" t="s">
        <v>8</v>
      </c>
      <c r="D83" s="183" t="s">
        <v>24</v>
      </c>
      <c r="E83" s="183" t="s">
        <v>39</v>
      </c>
      <c r="F83" s="183" t="s">
        <v>59</v>
      </c>
      <c r="G83" s="183" t="s">
        <v>11</v>
      </c>
      <c r="H83" s="183" t="s">
        <v>38</v>
      </c>
      <c r="I83" s="184" t="s">
        <v>316</v>
      </c>
      <c r="J83" s="185">
        <v>85.6</v>
      </c>
      <c r="K83" s="185">
        <v>85.6</v>
      </c>
      <c r="L83" s="179">
        <f>K83/J83*100</f>
        <v>100</v>
      </c>
    </row>
    <row r="84" spans="1:12" ht="33" customHeight="1" hidden="1">
      <c r="A84" s="154" t="s">
        <v>12</v>
      </c>
      <c r="B84" s="155" t="s">
        <v>36</v>
      </c>
      <c r="C84" s="155" t="s">
        <v>8</v>
      </c>
      <c r="D84" s="155" t="s">
        <v>27</v>
      </c>
      <c r="E84" s="155" t="s">
        <v>12</v>
      </c>
      <c r="F84" s="155" t="s">
        <v>10</v>
      </c>
      <c r="G84" s="155" t="s">
        <v>11</v>
      </c>
      <c r="H84" s="155" t="s">
        <v>38</v>
      </c>
      <c r="I84" s="156" t="s">
        <v>101</v>
      </c>
      <c r="J84" s="142">
        <f aca="true" t="shared" si="9" ref="J84:L85">J85</f>
        <v>0</v>
      </c>
      <c r="K84" s="142">
        <f t="shared" si="9"/>
        <v>0</v>
      </c>
      <c r="L84" s="124" t="e">
        <f t="shared" si="9"/>
        <v>#DIV/0!</v>
      </c>
    </row>
    <row r="85" spans="1:12" ht="33" customHeight="1" hidden="1">
      <c r="A85" s="116" t="s">
        <v>12</v>
      </c>
      <c r="B85" s="87" t="s">
        <v>36</v>
      </c>
      <c r="C85" s="87" t="s">
        <v>8</v>
      </c>
      <c r="D85" s="87" t="s">
        <v>27</v>
      </c>
      <c r="E85" s="87" t="s">
        <v>42</v>
      </c>
      <c r="F85" s="87" t="s">
        <v>10</v>
      </c>
      <c r="G85" s="87" t="s">
        <v>11</v>
      </c>
      <c r="H85" s="87" t="s">
        <v>38</v>
      </c>
      <c r="I85" s="157" t="s">
        <v>102</v>
      </c>
      <c r="J85" s="142">
        <f t="shared" si="9"/>
        <v>0</v>
      </c>
      <c r="K85" s="142">
        <f t="shared" si="9"/>
        <v>0</v>
      </c>
      <c r="L85" s="124" t="e">
        <f t="shared" si="9"/>
        <v>#DIV/0!</v>
      </c>
    </row>
    <row r="86" spans="1:12" s="180" customFormat="1" ht="33" customHeight="1" hidden="1">
      <c r="A86" s="182" t="s">
        <v>12</v>
      </c>
      <c r="B86" s="183" t="s">
        <v>36</v>
      </c>
      <c r="C86" s="183" t="s">
        <v>8</v>
      </c>
      <c r="D86" s="183" t="s">
        <v>27</v>
      </c>
      <c r="E86" s="183" t="s">
        <v>42</v>
      </c>
      <c r="F86" s="183" t="s">
        <v>43</v>
      </c>
      <c r="G86" s="183" t="s">
        <v>11</v>
      </c>
      <c r="H86" s="183" t="s">
        <v>38</v>
      </c>
      <c r="I86" s="191" t="s">
        <v>103</v>
      </c>
      <c r="J86" s="185"/>
      <c r="K86" s="185"/>
      <c r="L86" s="179" t="e">
        <f aca="true" t="shared" si="10" ref="L86:L91">K86/J86*100</f>
        <v>#DIV/0!</v>
      </c>
    </row>
    <row r="87" spans="1:12" s="23" customFormat="1" ht="18.75" customHeight="1" hidden="1">
      <c r="A87" s="108" t="s">
        <v>12</v>
      </c>
      <c r="B87" s="109" t="s">
        <v>36</v>
      </c>
      <c r="C87" s="109" t="s">
        <v>67</v>
      </c>
      <c r="D87" s="109" t="s">
        <v>10</v>
      </c>
      <c r="E87" s="109" t="s">
        <v>12</v>
      </c>
      <c r="F87" s="109" t="s">
        <v>10</v>
      </c>
      <c r="G87" s="109" t="s">
        <v>11</v>
      </c>
      <c r="H87" s="109" t="s">
        <v>69</v>
      </c>
      <c r="I87" s="139" t="s">
        <v>68</v>
      </c>
      <c r="J87" s="132">
        <f>J88</f>
        <v>0</v>
      </c>
      <c r="K87" s="132">
        <f>K88</f>
        <v>0</v>
      </c>
      <c r="L87" s="133" t="e">
        <f t="shared" si="10"/>
        <v>#DIV/0!</v>
      </c>
    </row>
    <row r="88" spans="1:12" s="180" customFormat="1" ht="16.5" hidden="1" thickBot="1">
      <c r="A88" s="192" t="s">
        <v>12</v>
      </c>
      <c r="B88" s="193" t="s">
        <v>36</v>
      </c>
      <c r="C88" s="193" t="s">
        <v>67</v>
      </c>
      <c r="D88" s="193" t="s">
        <v>14</v>
      </c>
      <c r="E88" s="193" t="s">
        <v>12</v>
      </c>
      <c r="F88" s="193" t="s">
        <v>43</v>
      </c>
      <c r="G88" s="193" t="s">
        <v>11</v>
      </c>
      <c r="H88" s="193" t="s">
        <v>38</v>
      </c>
      <c r="I88" s="194" t="s">
        <v>70</v>
      </c>
      <c r="J88" s="195"/>
      <c r="K88" s="195"/>
      <c r="L88" s="196" t="e">
        <f t="shared" si="10"/>
        <v>#DIV/0!</v>
      </c>
    </row>
    <row r="89" spans="1:12" s="180" customFormat="1" ht="48" hidden="1" thickBot="1">
      <c r="A89" s="229" t="s">
        <v>12</v>
      </c>
      <c r="B89" s="230" t="s">
        <v>36</v>
      </c>
      <c r="C89" s="230" t="s">
        <v>262</v>
      </c>
      <c r="D89" s="230" t="s">
        <v>10</v>
      </c>
      <c r="E89" s="230" t="s">
        <v>12</v>
      </c>
      <c r="F89" s="230" t="s">
        <v>10</v>
      </c>
      <c r="G89" s="230" t="s">
        <v>11</v>
      </c>
      <c r="H89" s="230" t="s">
        <v>12</v>
      </c>
      <c r="I89" s="231" t="s">
        <v>263</v>
      </c>
      <c r="J89" s="232">
        <f>J90</f>
        <v>0</v>
      </c>
      <c r="K89" s="232">
        <f>K90</f>
        <v>0</v>
      </c>
      <c r="L89" s="196" t="e">
        <f t="shared" si="10"/>
        <v>#DIV/0!</v>
      </c>
    </row>
    <row r="90" spans="1:12" s="180" customFormat="1" ht="32.25" hidden="1" thickBot="1">
      <c r="A90" s="225" t="s">
        <v>12</v>
      </c>
      <c r="B90" s="226" t="s">
        <v>36</v>
      </c>
      <c r="C90" s="226" t="s">
        <v>262</v>
      </c>
      <c r="D90" s="226" t="s">
        <v>14</v>
      </c>
      <c r="E90" s="226" t="s">
        <v>12</v>
      </c>
      <c r="F90" s="226" t="s">
        <v>43</v>
      </c>
      <c r="G90" s="226" t="s">
        <v>11</v>
      </c>
      <c r="H90" s="226" t="s">
        <v>38</v>
      </c>
      <c r="I90" s="228" t="s">
        <v>264</v>
      </c>
      <c r="J90" s="227"/>
      <c r="K90" s="227"/>
      <c r="L90" s="196" t="e">
        <f t="shared" si="10"/>
        <v>#DIV/0!</v>
      </c>
    </row>
    <row r="91" spans="1:12" s="23" customFormat="1" ht="16.5" thickBot="1">
      <c r="A91" s="158">
        <v>0</v>
      </c>
      <c r="B91" s="159">
        <v>8</v>
      </c>
      <c r="C91" s="159">
        <v>90</v>
      </c>
      <c r="D91" s="150" t="s">
        <v>10</v>
      </c>
      <c r="E91" s="150" t="s">
        <v>12</v>
      </c>
      <c r="F91" s="150" t="s">
        <v>10</v>
      </c>
      <c r="G91" s="150" t="s">
        <v>11</v>
      </c>
      <c r="H91" s="150" t="s">
        <v>12</v>
      </c>
      <c r="I91" s="151" t="s">
        <v>40</v>
      </c>
      <c r="J91" s="160">
        <f>J14+J67</f>
        <v>11276.400000000001</v>
      </c>
      <c r="K91" s="160">
        <f>K14+K67</f>
        <v>11276.400000000001</v>
      </c>
      <c r="L91" s="161">
        <f t="shared" si="10"/>
        <v>100</v>
      </c>
    </row>
    <row r="92" spans="1:12" s="10" customFormat="1" ht="15.75">
      <c r="A92" s="8"/>
      <c r="B92" s="8"/>
      <c r="C92" s="8"/>
      <c r="D92" s="8"/>
      <c r="E92" s="8"/>
      <c r="F92" s="8"/>
      <c r="G92" s="8"/>
      <c r="H92" s="9"/>
      <c r="I92" s="15"/>
      <c r="J92" s="16"/>
      <c r="K92" s="14"/>
      <c r="L92" s="9"/>
    </row>
    <row r="93" spans="1:13" ht="15.75">
      <c r="A93" s="11"/>
      <c r="B93" s="11"/>
      <c r="C93" s="11"/>
      <c r="D93" s="11"/>
      <c r="E93" s="11"/>
      <c r="F93" s="11"/>
      <c r="G93" s="11"/>
      <c r="I93" s="17"/>
      <c r="K93" s="14"/>
      <c r="L93" s="6"/>
      <c r="M93" s="140"/>
    </row>
    <row r="94" spans="1:12" ht="15.75">
      <c r="A94" s="11"/>
      <c r="B94" s="11"/>
      <c r="C94" s="11"/>
      <c r="D94" s="11"/>
      <c r="E94" s="11"/>
      <c r="F94" s="11"/>
      <c r="G94" s="11"/>
      <c r="I94" s="18"/>
      <c r="K94" s="14"/>
      <c r="L94" s="14"/>
    </row>
    <row r="95" spans="1:12" ht="15.75">
      <c r="A95" s="11"/>
      <c r="B95" s="11"/>
      <c r="C95" s="11"/>
      <c r="D95" s="11"/>
      <c r="E95" s="11"/>
      <c r="F95" s="11"/>
      <c r="G95" s="11"/>
      <c r="I95" s="18"/>
      <c r="J95" s="19"/>
      <c r="K95" s="6"/>
      <c r="L95" s="6"/>
    </row>
    <row r="96" spans="1:12" ht="15.75">
      <c r="A96" s="11"/>
      <c r="B96" s="11"/>
      <c r="C96" s="11"/>
      <c r="D96" s="11"/>
      <c r="E96" s="11"/>
      <c r="F96" s="11"/>
      <c r="G96" s="11"/>
      <c r="I96" s="18"/>
      <c r="J96" s="19"/>
      <c r="K96" s="6"/>
      <c r="L96" s="6"/>
    </row>
    <row r="97" spans="1:12" ht="15.75">
      <c r="A97" s="11"/>
      <c r="B97" s="11"/>
      <c r="C97" s="11"/>
      <c r="D97" s="11"/>
      <c r="E97" s="11"/>
      <c r="F97" s="11"/>
      <c r="G97" s="11"/>
      <c r="I97" s="20"/>
      <c r="K97" s="6"/>
      <c r="L97" s="6"/>
    </row>
    <row r="98" spans="1:12" ht="15.75">
      <c r="A98" s="11"/>
      <c r="B98" s="11"/>
      <c r="C98" s="11"/>
      <c r="D98" s="11"/>
      <c r="E98" s="11"/>
      <c r="F98" s="11"/>
      <c r="G98" s="11"/>
      <c r="I98" s="21"/>
      <c r="K98" s="6"/>
      <c r="L98" s="6"/>
    </row>
    <row r="99" spans="1:12" ht="15.75">
      <c r="A99" s="11"/>
      <c r="B99" s="11"/>
      <c r="C99" s="11"/>
      <c r="D99" s="11"/>
      <c r="E99" s="11"/>
      <c r="F99" s="11"/>
      <c r="G99" s="11"/>
      <c r="I99" s="22"/>
      <c r="K99" s="6"/>
      <c r="L99" s="6"/>
    </row>
    <row r="100" spans="1:12" ht="15.75">
      <c r="A100" s="11"/>
      <c r="B100" s="11"/>
      <c r="C100" s="11"/>
      <c r="D100" s="11"/>
      <c r="E100" s="11"/>
      <c r="F100" s="11"/>
      <c r="G100" s="11"/>
      <c r="I100" s="22"/>
      <c r="K100" s="6"/>
      <c r="L100" s="6"/>
    </row>
    <row r="101" spans="1:12" ht="15.75">
      <c r="A101" s="11"/>
      <c r="B101" s="11"/>
      <c r="C101" s="11"/>
      <c r="D101" s="11"/>
      <c r="E101" s="11"/>
      <c r="F101" s="11"/>
      <c r="G101" s="11"/>
      <c r="I101" s="22"/>
      <c r="K101" s="6"/>
      <c r="L101" s="6"/>
    </row>
    <row r="102" spans="1:12" ht="15.75">
      <c r="A102" s="11"/>
      <c r="B102" s="11"/>
      <c r="C102" s="11"/>
      <c r="D102" s="11"/>
      <c r="E102" s="11"/>
      <c r="F102" s="11"/>
      <c r="G102" s="11"/>
      <c r="I102" s="22"/>
      <c r="K102" s="6"/>
      <c r="L102" s="6"/>
    </row>
    <row r="103" spans="1:12" ht="15.75">
      <c r="A103" s="11"/>
      <c r="B103" s="11"/>
      <c r="C103" s="11"/>
      <c r="D103" s="11"/>
      <c r="E103" s="11"/>
      <c r="F103" s="11"/>
      <c r="G103" s="11"/>
      <c r="I103" s="22"/>
      <c r="K103" s="6"/>
      <c r="L103" s="6"/>
    </row>
    <row r="104" spans="1:12" ht="15.75">
      <c r="A104" s="11"/>
      <c r="B104" s="11"/>
      <c r="C104" s="11"/>
      <c r="D104" s="11"/>
      <c r="E104" s="11"/>
      <c r="F104" s="11"/>
      <c r="G104" s="11"/>
      <c r="I104" s="22"/>
      <c r="K104" s="6"/>
      <c r="L104" s="6"/>
    </row>
    <row r="105" spans="1:12" ht="15.75">
      <c r="A105" s="11"/>
      <c r="B105" s="11"/>
      <c r="C105" s="11"/>
      <c r="D105" s="11"/>
      <c r="E105" s="11"/>
      <c r="F105" s="11"/>
      <c r="G105" s="11"/>
      <c r="I105" s="22"/>
      <c r="K105" s="141"/>
      <c r="L105" s="141"/>
    </row>
    <row r="106" spans="1:12" ht="15.75">
      <c r="A106" s="11"/>
      <c r="B106" s="11"/>
      <c r="C106" s="11"/>
      <c r="D106" s="11"/>
      <c r="E106" s="11"/>
      <c r="F106" s="11"/>
      <c r="G106" s="11"/>
      <c r="I106" s="22"/>
      <c r="K106" s="6"/>
      <c r="L106" s="6"/>
    </row>
    <row r="107" spans="1:12" ht="15.75">
      <c r="A107" s="11"/>
      <c r="B107" s="11"/>
      <c r="C107" s="11"/>
      <c r="D107" s="11"/>
      <c r="E107" s="11"/>
      <c r="F107" s="11"/>
      <c r="G107" s="11"/>
      <c r="I107" s="22"/>
      <c r="K107" s="6"/>
      <c r="L107" s="6"/>
    </row>
    <row r="108" spans="1:12" ht="15.75">
      <c r="A108" s="11"/>
      <c r="B108" s="11"/>
      <c r="C108" s="11"/>
      <c r="D108" s="11"/>
      <c r="E108" s="11"/>
      <c r="F108" s="11"/>
      <c r="G108" s="11"/>
      <c r="I108" s="22"/>
      <c r="K108" s="6"/>
      <c r="L108" s="6"/>
    </row>
    <row r="109" spans="1:12" ht="15.75">
      <c r="A109" s="11"/>
      <c r="B109" s="11"/>
      <c r="C109" s="11"/>
      <c r="D109" s="11"/>
      <c r="E109" s="11"/>
      <c r="F109" s="11"/>
      <c r="G109" s="11"/>
      <c r="I109" s="22"/>
      <c r="K109" s="6"/>
      <c r="L109" s="6"/>
    </row>
    <row r="110" spans="1:12" ht="15.75">
      <c r="A110" s="11"/>
      <c r="B110" s="11"/>
      <c r="C110" s="11"/>
      <c r="D110" s="11"/>
      <c r="E110" s="11"/>
      <c r="F110" s="11"/>
      <c r="G110" s="11"/>
      <c r="I110" s="22"/>
      <c r="K110" s="6"/>
      <c r="L110" s="6"/>
    </row>
    <row r="111" spans="1:12" ht="15.75">
      <c r="A111" s="11"/>
      <c r="B111" s="11"/>
      <c r="C111" s="11"/>
      <c r="D111" s="11"/>
      <c r="E111" s="11"/>
      <c r="F111" s="11"/>
      <c r="G111" s="11"/>
      <c r="I111" s="22"/>
      <c r="K111" s="6"/>
      <c r="L111" s="6"/>
    </row>
    <row r="112" spans="1:12" ht="15.75">
      <c r="A112" s="11"/>
      <c r="B112" s="11"/>
      <c r="C112" s="11"/>
      <c r="D112" s="11"/>
      <c r="E112" s="11"/>
      <c r="F112" s="11"/>
      <c r="G112" s="11"/>
      <c r="I112" s="22"/>
      <c r="K112" s="6"/>
      <c r="L112" s="6"/>
    </row>
    <row r="113" spans="1:12" ht="15.75">
      <c r="A113" s="11"/>
      <c r="B113" s="11"/>
      <c r="C113" s="11"/>
      <c r="D113" s="11"/>
      <c r="E113" s="11"/>
      <c r="F113" s="11"/>
      <c r="G113" s="11"/>
      <c r="I113" s="22"/>
      <c r="K113" s="6"/>
      <c r="L113" s="6"/>
    </row>
    <row r="114" spans="1:12" ht="15.75">
      <c r="A114" s="11"/>
      <c r="B114" s="11"/>
      <c r="C114" s="11"/>
      <c r="D114" s="11"/>
      <c r="E114" s="11"/>
      <c r="F114" s="11"/>
      <c r="G114" s="11"/>
      <c r="I114" s="22"/>
      <c r="K114" s="6"/>
      <c r="L114" s="6"/>
    </row>
    <row r="115" spans="1:12" ht="15.75">
      <c r="A115" s="11"/>
      <c r="B115" s="11"/>
      <c r="C115" s="11"/>
      <c r="D115" s="11"/>
      <c r="E115" s="11"/>
      <c r="F115" s="11"/>
      <c r="G115" s="11"/>
      <c r="I115" s="22"/>
      <c r="K115" s="6"/>
      <c r="L115" s="6"/>
    </row>
    <row r="116" spans="1:12" ht="15.75">
      <c r="A116" s="11"/>
      <c r="B116" s="11"/>
      <c r="C116" s="11"/>
      <c r="D116" s="11"/>
      <c r="E116" s="11"/>
      <c r="F116" s="11"/>
      <c r="G116" s="11"/>
      <c r="I116" s="22"/>
      <c r="K116" s="6"/>
      <c r="L116" s="6"/>
    </row>
    <row r="117" spans="1:12" ht="15.75">
      <c r="A117" s="11"/>
      <c r="B117" s="11"/>
      <c r="C117" s="11"/>
      <c r="D117" s="11"/>
      <c r="E117" s="11"/>
      <c r="F117" s="11"/>
      <c r="G117" s="11"/>
      <c r="I117" s="22"/>
      <c r="K117" s="6"/>
      <c r="L117" s="6"/>
    </row>
    <row r="118" spans="1:12" ht="15.75">
      <c r="A118" s="11"/>
      <c r="B118" s="11"/>
      <c r="C118" s="11"/>
      <c r="D118" s="11"/>
      <c r="E118" s="11"/>
      <c r="F118" s="11"/>
      <c r="G118" s="11"/>
      <c r="I118" s="22"/>
      <c r="K118" s="6"/>
      <c r="L118" s="6"/>
    </row>
    <row r="119" spans="1:12" ht="15.75">
      <c r="A119" s="11"/>
      <c r="B119" s="11"/>
      <c r="C119" s="11"/>
      <c r="D119" s="11"/>
      <c r="E119" s="11"/>
      <c r="F119" s="11"/>
      <c r="G119" s="11"/>
      <c r="I119" s="22"/>
      <c r="K119" s="6"/>
      <c r="L119" s="6"/>
    </row>
    <row r="120" spans="1:12" ht="15.75">
      <c r="A120" s="11"/>
      <c r="B120" s="11"/>
      <c r="C120" s="11"/>
      <c r="D120" s="11"/>
      <c r="E120" s="11"/>
      <c r="F120" s="11"/>
      <c r="G120" s="11"/>
      <c r="I120" s="22"/>
      <c r="K120" s="6"/>
      <c r="L120" s="6"/>
    </row>
    <row r="121" spans="1:12" ht="15.75">
      <c r="A121" s="11"/>
      <c r="B121" s="11"/>
      <c r="C121" s="11"/>
      <c r="D121" s="11"/>
      <c r="E121" s="11"/>
      <c r="F121" s="11"/>
      <c r="G121" s="11"/>
      <c r="I121" s="22"/>
      <c r="K121" s="6"/>
      <c r="L121" s="6"/>
    </row>
    <row r="122" spans="1:12" ht="15.75">
      <c r="A122" s="11"/>
      <c r="B122" s="11"/>
      <c r="C122" s="11"/>
      <c r="D122" s="11"/>
      <c r="E122" s="11"/>
      <c r="F122" s="11"/>
      <c r="G122" s="11"/>
      <c r="I122" s="22"/>
      <c r="K122" s="6"/>
      <c r="L122" s="6"/>
    </row>
    <row r="123" spans="1:12" ht="15.75">
      <c r="A123" s="11"/>
      <c r="B123" s="11"/>
      <c r="C123" s="11"/>
      <c r="D123" s="11"/>
      <c r="E123" s="11"/>
      <c r="F123" s="11"/>
      <c r="G123" s="11"/>
      <c r="I123" s="22"/>
      <c r="K123" s="6"/>
      <c r="L123" s="6"/>
    </row>
    <row r="124" spans="1:12" ht="15.75">
      <c r="A124" s="11"/>
      <c r="B124" s="11"/>
      <c r="C124" s="11"/>
      <c r="D124" s="11"/>
      <c r="E124" s="11"/>
      <c r="F124" s="11"/>
      <c r="G124" s="11"/>
      <c r="I124" s="22"/>
      <c r="K124" s="6"/>
      <c r="L124" s="6"/>
    </row>
    <row r="125" spans="1:12" ht="15.75">
      <c r="A125" s="11"/>
      <c r="B125" s="11"/>
      <c r="C125" s="11"/>
      <c r="D125" s="11"/>
      <c r="E125" s="11"/>
      <c r="F125" s="11"/>
      <c r="G125" s="11"/>
      <c r="I125" s="22"/>
      <c r="K125" s="6"/>
      <c r="L125" s="6"/>
    </row>
    <row r="126" spans="1:12" ht="15.75">
      <c r="A126" s="11"/>
      <c r="B126" s="11"/>
      <c r="C126" s="11"/>
      <c r="D126" s="11"/>
      <c r="E126" s="11"/>
      <c r="F126" s="11"/>
      <c r="G126" s="11"/>
      <c r="I126" s="22"/>
      <c r="K126" s="6"/>
      <c r="L126" s="6"/>
    </row>
    <row r="127" spans="1:12" ht="15.75">
      <c r="A127" s="11"/>
      <c r="B127" s="11"/>
      <c r="C127" s="11"/>
      <c r="D127" s="11"/>
      <c r="E127" s="11"/>
      <c r="F127" s="11"/>
      <c r="G127" s="11"/>
      <c r="I127" s="22"/>
      <c r="K127" s="6"/>
      <c r="L127" s="6"/>
    </row>
    <row r="128" spans="1:12" ht="15.75">
      <c r="A128" s="11"/>
      <c r="B128" s="11"/>
      <c r="C128" s="11"/>
      <c r="D128" s="11"/>
      <c r="E128" s="11"/>
      <c r="F128" s="11"/>
      <c r="G128" s="11"/>
      <c r="I128" s="22"/>
      <c r="K128" s="6"/>
      <c r="L128" s="6"/>
    </row>
    <row r="129" spans="1:12" ht="15.75">
      <c r="A129" s="11"/>
      <c r="B129" s="11"/>
      <c r="C129" s="11"/>
      <c r="D129" s="11"/>
      <c r="E129" s="11"/>
      <c r="F129" s="11"/>
      <c r="G129" s="11"/>
      <c r="I129" s="22"/>
      <c r="K129" s="6"/>
      <c r="L129" s="6"/>
    </row>
    <row r="130" spans="1:12" ht="15.75">
      <c r="A130" s="11"/>
      <c r="B130" s="11"/>
      <c r="C130" s="11"/>
      <c r="D130" s="11"/>
      <c r="E130" s="11"/>
      <c r="F130" s="11"/>
      <c r="G130" s="11"/>
      <c r="I130" s="22"/>
      <c r="K130" s="6"/>
      <c r="L130" s="6"/>
    </row>
    <row r="131" spans="1:12" ht="15.75">
      <c r="A131" s="11"/>
      <c r="B131" s="11"/>
      <c r="C131" s="11"/>
      <c r="D131" s="11"/>
      <c r="E131" s="11"/>
      <c r="F131" s="11"/>
      <c r="G131" s="11"/>
      <c r="I131" s="22"/>
      <c r="K131" s="6"/>
      <c r="L131" s="6"/>
    </row>
    <row r="132" spans="1:12" ht="15.75">
      <c r="A132" s="11"/>
      <c r="B132" s="11"/>
      <c r="C132" s="11"/>
      <c r="D132" s="11"/>
      <c r="E132" s="11"/>
      <c r="F132" s="11"/>
      <c r="G132" s="11"/>
      <c r="I132" s="22"/>
      <c r="K132" s="6"/>
      <c r="L132" s="6"/>
    </row>
    <row r="133" spans="1:12" ht="15.75">
      <c r="A133" s="11"/>
      <c r="B133" s="11"/>
      <c r="C133" s="11"/>
      <c r="D133" s="11"/>
      <c r="E133" s="11"/>
      <c r="F133" s="11"/>
      <c r="G133" s="11"/>
      <c r="I133" s="22"/>
      <c r="K133" s="6"/>
      <c r="L133" s="6"/>
    </row>
    <row r="134" spans="1:12" ht="15.75">
      <c r="A134" s="11"/>
      <c r="B134" s="11"/>
      <c r="C134" s="11"/>
      <c r="D134" s="11"/>
      <c r="E134" s="11"/>
      <c r="F134" s="11"/>
      <c r="G134" s="11"/>
      <c r="I134" s="22"/>
      <c r="K134" s="6"/>
      <c r="L134" s="6"/>
    </row>
    <row r="135" spans="1:12" ht="15.75">
      <c r="A135" s="11"/>
      <c r="B135" s="11"/>
      <c r="C135" s="11"/>
      <c r="D135" s="11"/>
      <c r="E135" s="11"/>
      <c r="F135" s="11"/>
      <c r="G135" s="11"/>
      <c r="I135" s="22"/>
      <c r="K135" s="6"/>
      <c r="L135" s="6"/>
    </row>
    <row r="136" spans="1:12" ht="15.75">
      <c r="A136" s="11"/>
      <c r="B136" s="11"/>
      <c r="C136" s="11"/>
      <c r="D136" s="11"/>
      <c r="E136" s="11"/>
      <c r="F136" s="11"/>
      <c r="G136" s="11"/>
      <c r="I136" s="22"/>
      <c r="K136" s="6"/>
      <c r="L136" s="6"/>
    </row>
    <row r="137" spans="1:12" ht="15.75">
      <c r="A137" s="11"/>
      <c r="B137" s="11"/>
      <c r="C137" s="11"/>
      <c r="D137" s="11"/>
      <c r="E137" s="11"/>
      <c r="F137" s="11"/>
      <c r="G137" s="11"/>
      <c r="I137" s="22"/>
      <c r="K137" s="6"/>
      <c r="L137" s="6"/>
    </row>
    <row r="138" spans="1:12" ht="15.75">
      <c r="A138" s="11"/>
      <c r="B138" s="11"/>
      <c r="C138" s="11"/>
      <c r="D138" s="11"/>
      <c r="E138" s="11"/>
      <c r="F138" s="11"/>
      <c r="G138" s="11"/>
      <c r="I138" s="22"/>
      <c r="K138" s="6"/>
      <c r="L138" s="6"/>
    </row>
    <row r="139" spans="1:12" ht="15.75">
      <c r="A139" s="11"/>
      <c r="B139" s="11"/>
      <c r="C139" s="11"/>
      <c r="D139" s="11"/>
      <c r="E139" s="11"/>
      <c r="F139" s="11"/>
      <c r="G139" s="11"/>
      <c r="I139" s="22"/>
      <c r="K139" s="6"/>
      <c r="L139" s="6"/>
    </row>
    <row r="140" spans="1:12" ht="15.75">
      <c r="A140" s="11"/>
      <c r="B140" s="11"/>
      <c r="C140" s="11"/>
      <c r="D140" s="11"/>
      <c r="E140" s="11"/>
      <c r="F140" s="11"/>
      <c r="G140" s="11"/>
      <c r="I140" s="22"/>
      <c r="K140" s="6"/>
      <c r="L140" s="6"/>
    </row>
    <row r="141" spans="1:12" ht="15.75">
      <c r="A141" s="11"/>
      <c r="B141" s="11"/>
      <c r="C141" s="11"/>
      <c r="D141" s="11"/>
      <c r="E141" s="11"/>
      <c r="F141" s="11"/>
      <c r="G141" s="11"/>
      <c r="I141" s="22"/>
      <c r="K141" s="6"/>
      <c r="L141" s="6"/>
    </row>
    <row r="142" spans="1:12" ht="15.75">
      <c r="A142" s="11"/>
      <c r="B142" s="11"/>
      <c r="C142" s="11"/>
      <c r="D142" s="11"/>
      <c r="E142" s="11"/>
      <c r="F142" s="11"/>
      <c r="G142" s="11"/>
      <c r="I142" s="22"/>
      <c r="K142" s="6"/>
      <c r="L142" s="6"/>
    </row>
    <row r="143" spans="1:12" ht="15.75">
      <c r="A143" s="11"/>
      <c r="B143" s="11"/>
      <c r="C143" s="11"/>
      <c r="D143" s="11"/>
      <c r="E143" s="11"/>
      <c r="F143" s="11"/>
      <c r="G143" s="11"/>
      <c r="I143" s="22"/>
      <c r="K143" s="6"/>
      <c r="L143" s="6"/>
    </row>
    <row r="144" spans="1:12" ht="15.75">
      <c r="A144" s="11"/>
      <c r="B144" s="11"/>
      <c r="C144" s="11"/>
      <c r="D144" s="11"/>
      <c r="E144" s="11"/>
      <c r="F144" s="11"/>
      <c r="G144" s="11"/>
      <c r="I144" s="22"/>
      <c r="K144" s="6"/>
      <c r="L144" s="6"/>
    </row>
    <row r="145" spans="1:12" ht="15.75">
      <c r="A145" s="11"/>
      <c r="B145" s="11"/>
      <c r="C145" s="11"/>
      <c r="D145" s="11"/>
      <c r="E145" s="11"/>
      <c r="F145" s="11"/>
      <c r="G145" s="11"/>
      <c r="I145" s="22"/>
      <c r="K145" s="6"/>
      <c r="L145" s="6"/>
    </row>
    <row r="146" spans="1:12" ht="15.75">
      <c r="A146" s="11"/>
      <c r="B146" s="11"/>
      <c r="C146" s="11"/>
      <c r="D146" s="11"/>
      <c r="E146" s="11"/>
      <c r="F146" s="11"/>
      <c r="G146" s="11"/>
      <c r="I146" s="22"/>
      <c r="K146" s="6"/>
      <c r="L146" s="6"/>
    </row>
    <row r="147" spans="1:12" ht="15.75">
      <c r="A147" s="11"/>
      <c r="B147" s="11"/>
      <c r="C147" s="11"/>
      <c r="D147" s="11"/>
      <c r="E147" s="11"/>
      <c r="F147" s="11"/>
      <c r="G147" s="11"/>
      <c r="I147" s="22"/>
      <c r="K147" s="6"/>
      <c r="L147" s="6"/>
    </row>
    <row r="148" spans="1:12" ht="15.75">
      <c r="A148" s="11"/>
      <c r="B148" s="11"/>
      <c r="C148" s="11"/>
      <c r="D148" s="11"/>
      <c r="E148" s="11"/>
      <c r="F148" s="11"/>
      <c r="G148" s="11"/>
      <c r="I148" s="22"/>
      <c r="K148" s="6"/>
      <c r="L148" s="6"/>
    </row>
    <row r="149" spans="1:12" ht="15.75">
      <c r="A149" s="11"/>
      <c r="B149" s="11"/>
      <c r="C149" s="11"/>
      <c r="D149" s="11"/>
      <c r="E149" s="11"/>
      <c r="F149" s="11"/>
      <c r="G149" s="11"/>
      <c r="I149" s="22"/>
      <c r="K149" s="6"/>
      <c r="L149" s="6"/>
    </row>
    <row r="150" spans="1:12" ht="15.75">
      <c r="A150" s="11"/>
      <c r="B150" s="11"/>
      <c r="C150" s="11"/>
      <c r="D150" s="11"/>
      <c r="E150" s="11"/>
      <c r="F150" s="11"/>
      <c r="G150" s="11"/>
      <c r="I150" s="22"/>
      <c r="K150" s="6"/>
      <c r="L150" s="6"/>
    </row>
    <row r="151" spans="1:12" ht="15.75">
      <c r="A151" s="11"/>
      <c r="B151" s="11"/>
      <c r="C151" s="11"/>
      <c r="D151" s="11"/>
      <c r="E151" s="11"/>
      <c r="F151" s="11"/>
      <c r="G151" s="11"/>
      <c r="I151" s="22"/>
      <c r="K151" s="6"/>
      <c r="L151" s="6"/>
    </row>
    <row r="152" spans="1:12" ht="15.75">
      <c r="A152" s="11"/>
      <c r="B152" s="11"/>
      <c r="C152" s="11"/>
      <c r="D152" s="11"/>
      <c r="E152" s="11"/>
      <c r="F152" s="11"/>
      <c r="G152" s="11"/>
      <c r="I152" s="22"/>
      <c r="K152" s="6"/>
      <c r="L152" s="6"/>
    </row>
    <row r="153" spans="1:12" ht="15.75">
      <c r="A153" s="11"/>
      <c r="B153" s="11"/>
      <c r="C153" s="11"/>
      <c r="D153" s="11"/>
      <c r="E153" s="11"/>
      <c r="F153" s="11"/>
      <c r="G153" s="11"/>
      <c r="I153" s="22"/>
      <c r="K153" s="6"/>
      <c r="L153" s="6"/>
    </row>
    <row r="154" spans="1:12" ht="15.75">
      <c r="A154" s="11"/>
      <c r="B154" s="11"/>
      <c r="C154" s="11"/>
      <c r="D154" s="11"/>
      <c r="E154" s="11"/>
      <c r="F154" s="11"/>
      <c r="G154" s="11"/>
      <c r="I154" s="22"/>
      <c r="K154" s="6"/>
      <c r="L154" s="6"/>
    </row>
    <row r="155" spans="1:12" ht="15.75">
      <c r="A155" s="11"/>
      <c r="B155" s="11"/>
      <c r="C155" s="11"/>
      <c r="D155" s="11"/>
      <c r="E155" s="11"/>
      <c r="F155" s="11"/>
      <c r="G155" s="11"/>
      <c r="I155" s="22"/>
      <c r="K155" s="6"/>
      <c r="L155" s="6"/>
    </row>
    <row r="156" spans="1:12" ht="15.75">
      <c r="A156" s="11"/>
      <c r="B156" s="11"/>
      <c r="C156" s="11"/>
      <c r="D156" s="11"/>
      <c r="E156" s="11"/>
      <c r="F156" s="11"/>
      <c r="G156" s="11"/>
      <c r="I156" s="22"/>
      <c r="K156" s="6"/>
      <c r="L156" s="6"/>
    </row>
    <row r="157" spans="1:12" ht="15.75">
      <c r="A157" s="11"/>
      <c r="B157" s="11"/>
      <c r="C157" s="11"/>
      <c r="D157" s="11"/>
      <c r="E157" s="11"/>
      <c r="F157" s="11"/>
      <c r="G157" s="11"/>
      <c r="I157" s="22"/>
      <c r="K157" s="6"/>
      <c r="L157" s="6"/>
    </row>
    <row r="158" spans="1:12" ht="15.75">
      <c r="A158" s="11"/>
      <c r="B158" s="11"/>
      <c r="C158" s="11"/>
      <c r="D158" s="11"/>
      <c r="E158" s="11"/>
      <c r="F158" s="11"/>
      <c r="G158" s="11"/>
      <c r="I158" s="22"/>
      <c r="K158" s="6"/>
      <c r="L158" s="6"/>
    </row>
    <row r="159" spans="1:12" ht="15.75">
      <c r="A159" s="11"/>
      <c r="B159" s="11"/>
      <c r="C159" s="11"/>
      <c r="D159" s="11"/>
      <c r="E159" s="11"/>
      <c r="F159" s="11"/>
      <c r="G159" s="11"/>
      <c r="I159" s="22"/>
      <c r="K159" s="6"/>
      <c r="L159" s="6"/>
    </row>
    <row r="160" spans="1:12" ht="15.75">
      <c r="A160" s="11"/>
      <c r="B160" s="11"/>
      <c r="C160" s="11"/>
      <c r="D160" s="11"/>
      <c r="E160" s="11"/>
      <c r="F160" s="11"/>
      <c r="G160" s="11"/>
      <c r="I160" s="22"/>
      <c r="K160" s="6"/>
      <c r="L160" s="6"/>
    </row>
    <row r="161" spans="1:12" ht="15.75">
      <c r="A161" s="11"/>
      <c r="B161" s="11"/>
      <c r="C161" s="11"/>
      <c r="D161" s="11"/>
      <c r="E161" s="11"/>
      <c r="F161" s="11"/>
      <c r="G161" s="11"/>
      <c r="I161" s="22"/>
      <c r="K161" s="6"/>
      <c r="L161" s="6"/>
    </row>
    <row r="162" spans="1:12" ht="15.75">
      <c r="A162" s="11"/>
      <c r="B162" s="11"/>
      <c r="C162" s="11"/>
      <c r="D162" s="11"/>
      <c r="E162" s="11"/>
      <c r="F162" s="11"/>
      <c r="G162" s="11"/>
      <c r="I162" s="22"/>
      <c r="K162" s="6"/>
      <c r="L162" s="6"/>
    </row>
    <row r="163" spans="1:12" ht="15.75">
      <c r="A163" s="11"/>
      <c r="B163" s="11"/>
      <c r="C163" s="11"/>
      <c r="D163" s="11"/>
      <c r="E163" s="11"/>
      <c r="F163" s="11"/>
      <c r="G163" s="11"/>
      <c r="I163" s="22"/>
      <c r="K163" s="6"/>
      <c r="L163" s="6"/>
    </row>
    <row r="164" spans="1:12" ht="15.75">
      <c r="A164" s="11"/>
      <c r="B164" s="11"/>
      <c r="C164" s="11"/>
      <c r="D164" s="11"/>
      <c r="E164" s="11"/>
      <c r="F164" s="11"/>
      <c r="G164" s="11"/>
      <c r="I164" s="22"/>
      <c r="K164" s="6"/>
      <c r="L164" s="6"/>
    </row>
    <row r="165" spans="1:12" ht="15.75">
      <c r="A165" s="11"/>
      <c r="B165" s="11"/>
      <c r="C165" s="11"/>
      <c r="D165" s="11"/>
      <c r="E165" s="11"/>
      <c r="F165" s="11"/>
      <c r="G165" s="11"/>
      <c r="I165" s="22"/>
      <c r="K165" s="6"/>
      <c r="L165" s="6"/>
    </row>
    <row r="166" spans="1:12" ht="15.75">
      <c r="A166" s="11"/>
      <c r="B166" s="11"/>
      <c r="C166" s="11"/>
      <c r="D166" s="11"/>
      <c r="E166" s="11"/>
      <c r="F166" s="11"/>
      <c r="G166" s="11"/>
      <c r="I166" s="22"/>
      <c r="K166" s="6"/>
      <c r="L166" s="6"/>
    </row>
    <row r="167" spans="1:12" ht="15.75">
      <c r="A167" s="11"/>
      <c r="B167" s="11"/>
      <c r="C167" s="11"/>
      <c r="D167" s="11"/>
      <c r="E167" s="11"/>
      <c r="F167" s="11"/>
      <c r="G167" s="11"/>
      <c r="I167" s="22"/>
      <c r="K167" s="6"/>
      <c r="L167" s="6"/>
    </row>
    <row r="168" spans="1:12" ht="15.75">
      <c r="A168" s="11"/>
      <c r="B168" s="11"/>
      <c r="C168" s="11"/>
      <c r="D168" s="11"/>
      <c r="E168" s="11"/>
      <c r="F168" s="11"/>
      <c r="G168" s="11"/>
      <c r="I168" s="22"/>
      <c r="K168" s="6"/>
      <c r="L168" s="6"/>
    </row>
    <row r="169" spans="1:12" ht="15.75">
      <c r="A169" s="11"/>
      <c r="B169" s="11"/>
      <c r="C169" s="11"/>
      <c r="D169" s="11"/>
      <c r="E169" s="11"/>
      <c r="F169" s="11"/>
      <c r="G169" s="11"/>
      <c r="I169" s="22"/>
      <c r="K169" s="6"/>
      <c r="L169" s="6"/>
    </row>
    <row r="170" spans="1:12" ht="15.75">
      <c r="A170" s="11"/>
      <c r="B170" s="11"/>
      <c r="C170" s="11"/>
      <c r="D170" s="11"/>
      <c r="E170" s="11"/>
      <c r="F170" s="11"/>
      <c r="G170" s="11"/>
      <c r="I170" s="22"/>
      <c r="K170" s="6"/>
      <c r="L170" s="6"/>
    </row>
    <row r="171" spans="1:12" ht="15.75">
      <c r="A171" s="11"/>
      <c r="B171" s="11"/>
      <c r="C171" s="11"/>
      <c r="D171" s="11"/>
      <c r="E171" s="11"/>
      <c r="F171" s="11"/>
      <c r="G171" s="11"/>
      <c r="I171" s="22"/>
      <c r="K171" s="6"/>
      <c r="L171" s="6"/>
    </row>
    <row r="172" spans="1:12" ht="15.75">
      <c r="A172" s="11"/>
      <c r="B172" s="11"/>
      <c r="C172" s="11"/>
      <c r="D172" s="11"/>
      <c r="E172" s="11"/>
      <c r="F172" s="11"/>
      <c r="G172" s="11"/>
      <c r="I172" s="22"/>
      <c r="K172" s="6"/>
      <c r="L172" s="6"/>
    </row>
    <row r="173" spans="1:12" ht="15.75">
      <c r="A173" s="11"/>
      <c r="B173" s="11"/>
      <c r="C173" s="11"/>
      <c r="D173" s="11"/>
      <c r="E173" s="11"/>
      <c r="F173" s="11"/>
      <c r="G173" s="11"/>
      <c r="I173" s="22"/>
      <c r="K173" s="6"/>
      <c r="L173" s="6"/>
    </row>
    <row r="174" spans="1:12" ht="15.75">
      <c r="A174" s="11"/>
      <c r="B174" s="11"/>
      <c r="C174" s="11"/>
      <c r="D174" s="11"/>
      <c r="E174" s="11"/>
      <c r="F174" s="11"/>
      <c r="G174" s="11"/>
      <c r="I174" s="22"/>
      <c r="K174" s="6"/>
      <c r="L174" s="6"/>
    </row>
    <row r="175" spans="1:12" ht="15.75">
      <c r="A175" s="11"/>
      <c r="B175" s="11"/>
      <c r="C175" s="11"/>
      <c r="D175" s="11"/>
      <c r="E175" s="11"/>
      <c r="F175" s="11"/>
      <c r="G175" s="11"/>
      <c r="I175" s="22"/>
      <c r="K175" s="6"/>
      <c r="L175" s="6"/>
    </row>
    <row r="176" spans="1:12" ht="15.75">
      <c r="A176" s="11"/>
      <c r="B176" s="11"/>
      <c r="C176" s="11"/>
      <c r="D176" s="11"/>
      <c r="E176" s="11"/>
      <c r="F176" s="11"/>
      <c r="G176" s="11"/>
      <c r="I176" s="22"/>
      <c r="K176" s="6"/>
      <c r="L176" s="6"/>
    </row>
    <row r="177" spans="1:12" ht="15.75">
      <c r="A177" s="11"/>
      <c r="B177" s="11"/>
      <c r="C177" s="11"/>
      <c r="D177" s="11"/>
      <c r="E177" s="11"/>
      <c r="F177" s="11"/>
      <c r="G177" s="11"/>
      <c r="I177" s="22"/>
      <c r="K177" s="6"/>
      <c r="L177" s="6"/>
    </row>
    <row r="178" spans="1:12" ht="15.75">
      <c r="A178" s="11"/>
      <c r="B178" s="11"/>
      <c r="C178" s="11"/>
      <c r="D178" s="11"/>
      <c r="E178" s="11"/>
      <c r="F178" s="11"/>
      <c r="G178" s="11"/>
      <c r="I178" s="22"/>
      <c r="K178" s="6"/>
      <c r="L178" s="6"/>
    </row>
    <row r="179" spans="1:12" ht="15.75">
      <c r="A179" s="11"/>
      <c r="B179" s="11"/>
      <c r="C179" s="11"/>
      <c r="D179" s="11"/>
      <c r="E179" s="11"/>
      <c r="F179" s="11"/>
      <c r="G179" s="11"/>
      <c r="I179" s="22"/>
      <c r="K179" s="6"/>
      <c r="L179" s="6"/>
    </row>
    <row r="180" spans="1:12" ht="15.75">
      <c r="A180" s="11"/>
      <c r="B180" s="11"/>
      <c r="C180" s="11"/>
      <c r="D180" s="11"/>
      <c r="E180" s="11"/>
      <c r="F180" s="11"/>
      <c r="G180" s="11"/>
      <c r="I180" s="22"/>
      <c r="K180" s="6"/>
      <c r="L180" s="6"/>
    </row>
    <row r="181" spans="1:12" ht="15.75">
      <c r="A181" s="11"/>
      <c r="B181" s="11"/>
      <c r="C181" s="11"/>
      <c r="D181" s="11"/>
      <c r="E181" s="11"/>
      <c r="F181" s="11"/>
      <c r="G181" s="11"/>
      <c r="I181" s="22"/>
      <c r="K181" s="6"/>
      <c r="L181" s="6"/>
    </row>
    <row r="182" spans="1:12" ht="15.75">
      <c r="A182" s="11"/>
      <c r="B182" s="11"/>
      <c r="C182" s="11"/>
      <c r="D182" s="11"/>
      <c r="E182" s="11"/>
      <c r="F182" s="11"/>
      <c r="G182" s="11"/>
      <c r="I182" s="22"/>
      <c r="K182" s="6"/>
      <c r="L182" s="6"/>
    </row>
    <row r="183" spans="1:12" ht="15.75">
      <c r="A183" s="11"/>
      <c r="B183" s="11"/>
      <c r="C183" s="11"/>
      <c r="D183" s="11"/>
      <c r="E183" s="11"/>
      <c r="F183" s="11"/>
      <c r="G183" s="11"/>
      <c r="I183" s="22"/>
      <c r="K183" s="6"/>
      <c r="L183" s="6"/>
    </row>
    <row r="184" spans="1:12" ht="15.75">
      <c r="A184" s="11"/>
      <c r="B184" s="11"/>
      <c r="C184" s="11"/>
      <c r="D184" s="11"/>
      <c r="E184" s="11"/>
      <c r="F184" s="11"/>
      <c r="G184" s="11"/>
      <c r="I184" s="22"/>
      <c r="K184" s="6"/>
      <c r="L184" s="6"/>
    </row>
    <row r="185" spans="1:12" ht="15.75">
      <c r="A185" s="11"/>
      <c r="B185" s="11"/>
      <c r="C185" s="11"/>
      <c r="D185" s="11"/>
      <c r="E185" s="11"/>
      <c r="F185" s="11"/>
      <c r="G185" s="11"/>
      <c r="I185" s="22"/>
      <c r="K185" s="6"/>
      <c r="L185" s="6"/>
    </row>
    <row r="186" spans="1:12" ht="15.75">
      <c r="A186" s="11"/>
      <c r="B186" s="11"/>
      <c r="C186" s="11"/>
      <c r="D186" s="11"/>
      <c r="E186" s="11"/>
      <c r="F186" s="11"/>
      <c r="G186" s="11"/>
      <c r="I186" s="22"/>
      <c r="K186" s="6"/>
      <c r="L186" s="6"/>
    </row>
    <row r="187" spans="1:12" ht="15.75">
      <c r="A187" s="11"/>
      <c r="B187" s="11"/>
      <c r="C187" s="11"/>
      <c r="D187" s="11"/>
      <c r="E187" s="11"/>
      <c r="F187" s="11"/>
      <c r="G187" s="11"/>
      <c r="I187" s="22"/>
      <c r="K187" s="6"/>
      <c r="L187" s="6"/>
    </row>
    <row r="188" spans="1:12" ht="15.75">
      <c r="A188" s="11"/>
      <c r="B188" s="11"/>
      <c r="C188" s="11"/>
      <c r="D188" s="11"/>
      <c r="E188" s="11"/>
      <c r="F188" s="11"/>
      <c r="G188" s="11"/>
      <c r="I188" s="22"/>
      <c r="K188" s="6"/>
      <c r="L188" s="6"/>
    </row>
    <row r="189" spans="1:12" ht="15.75">
      <c r="A189" s="11"/>
      <c r="B189" s="11"/>
      <c r="C189" s="11"/>
      <c r="D189" s="11"/>
      <c r="E189" s="11"/>
      <c r="F189" s="11"/>
      <c r="G189" s="11"/>
      <c r="I189" s="22"/>
      <c r="K189" s="6"/>
      <c r="L189" s="6"/>
    </row>
    <row r="190" spans="1:12" ht="15.75">
      <c r="A190" s="11"/>
      <c r="B190" s="11"/>
      <c r="C190" s="11"/>
      <c r="D190" s="11"/>
      <c r="E190" s="11"/>
      <c r="F190" s="11"/>
      <c r="G190" s="11"/>
      <c r="I190" s="22"/>
      <c r="K190" s="6"/>
      <c r="L190" s="6"/>
    </row>
    <row r="191" spans="1:12" ht="15.75">
      <c r="A191" s="11"/>
      <c r="B191" s="11"/>
      <c r="C191" s="11"/>
      <c r="D191" s="11"/>
      <c r="E191" s="11"/>
      <c r="F191" s="11"/>
      <c r="G191" s="11"/>
      <c r="I191" s="22"/>
      <c r="K191" s="6"/>
      <c r="L191" s="6"/>
    </row>
    <row r="192" spans="1:12" ht="15.75">
      <c r="A192" s="11"/>
      <c r="B192" s="11"/>
      <c r="C192" s="11"/>
      <c r="D192" s="11"/>
      <c r="E192" s="11"/>
      <c r="F192" s="11"/>
      <c r="G192" s="11"/>
      <c r="I192" s="22"/>
      <c r="K192" s="6"/>
      <c r="L192" s="6"/>
    </row>
    <row r="193" spans="1:12" ht="15.75">
      <c r="A193" s="11"/>
      <c r="B193" s="11"/>
      <c r="C193" s="11"/>
      <c r="D193" s="11"/>
      <c r="E193" s="11"/>
      <c r="F193" s="11"/>
      <c r="G193" s="11"/>
      <c r="I193" s="22"/>
      <c r="K193" s="6"/>
      <c r="L193" s="6"/>
    </row>
    <row r="194" spans="1:12" ht="15.75">
      <c r="A194" s="11"/>
      <c r="B194" s="11"/>
      <c r="C194" s="11"/>
      <c r="D194" s="11"/>
      <c r="E194" s="11"/>
      <c r="F194" s="11"/>
      <c r="G194" s="11"/>
      <c r="I194" s="22"/>
      <c r="K194" s="6"/>
      <c r="L194" s="6"/>
    </row>
    <row r="195" spans="1:12" ht="15.75">
      <c r="A195" s="11"/>
      <c r="B195" s="11"/>
      <c r="C195" s="11"/>
      <c r="D195" s="11"/>
      <c r="E195" s="11"/>
      <c r="F195" s="11"/>
      <c r="G195" s="11"/>
      <c r="I195" s="22"/>
      <c r="K195" s="6"/>
      <c r="L195" s="6"/>
    </row>
    <row r="196" spans="1:12" ht="15.75">
      <c r="A196" s="11"/>
      <c r="B196" s="11"/>
      <c r="C196" s="11"/>
      <c r="D196" s="11"/>
      <c r="E196" s="11"/>
      <c r="F196" s="11"/>
      <c r="G196" s="11"/>
      <c r="I196" s="22"/>
      <c r="K196" s="6"/>
      <c r="L196" s="6"/>
    </row>
    <row r="197" spans="1:12" ht="15.75">
      <c r="A197" s="11"/>
      <c r="B197" s="11"/>
      <c r="C197" s="11"/>
      <c r="D197" s="11"/>
      <c r="E197" s="11"/>
      <c r="F197" s="11"/>
      <c r="G197" s="11"/>
      <c r="I197" s="22"/>
      <c r="K197" s="6"/>
      <c r="L197" s="6"/>
    </row>
    <row r="198" spans="1:12" ht="15.75">
      <c r="A198" s="11"/>
      <c r="B198" s="11"/>
      <c r="C198" s="11"/>
      <c r="D198" s="11"/>
      <c r="E198" s="11"/>
      <c r="F198" s="11"/>
      <c r="G198" s="11"/>
      <c r="I198" s="22"/>
      <c r="K198" s="6"/>
      <c r="L198" s="6"/>
    </row>
    <row r="199" spans="1:12" ht="15.75">
      <c r="A199" s="11"/>
      <c r="B199" s="11"/>
      <c r="C199" s="11"/>
      <c r="D199" s="11"/>
      <c r="E199" s="11"/>
      <c r="F199" s="11"/>
      <c r="G199" s="11"/>
      <c r="I199" s="22"/>
      <c r="L199" s="12"/>
    </row>
    <row r="200" spans="1:12" ht="15.75">
      <c r="A200" s="11"/>
      <c r="B200" s="11"/>
      <c r="C200" s="11"/>
      <c r="D200" s="11"/>
      <c r="E200" s="11"/>
      <c r="F200" s="11"/>
      <c r="G200" s="11"/>
      <c r="I200" s="22"/>
      <c r="L200" s="12"/>
    </row>
    <row r="201" spans="1:12" ht="15.75">
      <c r="A201" s="11"/>
      <c r="B201" s="11"/>
      <c r="C201" s="11"/>
      <c r="D201" s="11"/>
      <c r="E201" s="11"/>
      <c r="F201" s="11"/>
      <c r="G201" s="11"/>
      <c r="I201" s="22"/>
      <c r="L201" s="12"/>
    </row>
    <row r="202" spans="1:12" ht="15.75">
      <c r="A202" s="11"/>
      <c r="B202" s="11"/>
      <c r="C202" s="11"/>
      <c r="D202" s="11"/>
      <c r="E202" s="11"/>
      <c r="F202" s="11"/>
      <c r="G202" s="11"/>
      <c r="I202" s="22"/>
      <c r="L202" s="12"/>
    </row>
    <row r="203" spans="1:12" ht="15.75">
      <c r="A203" s="11"/>
      <c r="B203" s="11"/>
      <c r="C203" s="11"/>
      <c r="D203" s="11"/>
      <c r="E203" s="11"/>
      <c r="F203" s="11"/>
      <c r="G203" s="11"/>
      <c r="I203" s="22"/>
      <c r="L203" s="12"/>
    </row>
    <row r="204" spans="1:12" ht="15.75">
      <c r="A204" s="11"/>
      <c r="B204" s="11"/>
      <c r="C204" s="11"/>
      <c r="D204" s="11"/>
      <c r="E204" s="11"/>
      <c r="F204" s="11"/>
      <c r="G204" s="11"/>
      <c r="I204" s="22"/>
      <c r="L204" s="12"/>
    </row>
    <row r="205" spans="1:12" ht="15.75">
      <c r="A205" s="11"/>
      <c r="B205" s="11"/>
      <c r="C205" s="11"/>
      <c r="D205" s="11"/>
      <c r="E205" s="11"/>
      <c r="F205" s="11"/>
      <c r="G205" s="11"/>
      <c r="I205" s="22"/>
      <c r="L205" s="12"/>
    </row>
    <row r="206" spans="1:12" ht="15.75">
      <c r="A206" s="11"/>
      <c r="B206" s="11"/>
      <c r="C206" s="11"/>
      <c r="D206" s="11"/>
      <c r="E206" s="11"/>
      <c r="F206" s="11"/>
      <c r="G206" s="11"/>
      <c r="I206" s="22"/>
      <c r="L206" s="12"/>
    </row>
    <row r="207" spans="1:12" ht="15.75">
      <c r="A207" s="11"/>
      <c r="B207" s="11"/>
      <c r="C207" s="11"/>
      <c r="D207" s="11"/>
      <c r="E207" s="11"/>
      <c r="F207" s="11"/>
      <c r="G207" s="11"/>
      <c r="I207" s="22"/>
      <c r="L207" s="12"/>
    </row>
    <row r="208" spans="1:12" ht="15.75">
      <c r="A208" s="11"/>
      <c r="B208" s="11"/>
      <c r="C208" s="11"/>
      <c r="D208" s="11"/>
      <c r="E208" s="11"/>
      <c r="F208" s="11"/>
      <c r="G208" s="11"/>
      <c r="I208" s="22"/>
      <c r="L208" s="12"/>
    </row>
    <row r="209" spans="1:12" ht="15.75">
      <c r="A209" s="11"/>
      <c r="B209" s="11"/>
      <c r="C209" s="11"/>
      <c r="D209" s="11"/>
      <c r="E209" s="11"/>
      <c r="F209" s="11"/>
      <c r="G209" s="11"/>
      <c r="I209" s="22"/>
      <c r="L209" s="12"/>
    </row>
    <row r="210" spans="1:12" ht="15.75">
      <c r="A210" s="11"/>
      <c r="B210" s="11"/>
      <c r="C210" s="11"/>
      <c r="D210" s="11"/>
      <c r="E210" s="11"/>
      <c r="F210" s="11"/>
      <c r="G210" s="11"/>
      <c r="I210" s="22"/>
      <c r="L210" s="12"/>
    </row>
    <row r="211" spans="1:12" ht="15.75">
      <c r="A211" s="11"/>
      <c r="B211" s="11"/>
      <c r="C211" s="11"/>
      <c r="D211" s="11"/>
      <c r="E211" s="11"/>
      <c r="F211" s="11"/>
      <c r="G211" s="11"/>
      <c r="I211" s="22"/>
      <c r="L211" s="12"/>
    </row>
    <row r="212" spans="1:12" ht="15.75">
      <c r="A212" s="11"/>
      <c r="B212" s="11"/>
      <c r="C212" s="11"/>
      <c r="D212" s="11"/>
      <c r="E212" s="11"/>
      <c r="F212" s="11"/>
      <c r="G212" s="11"/>
      <c r="I212" s="22"/>
      <c r="L212" s="12"/>
    </row>
    <row r="213" spans="1:12" ht="15.75">
      <c r="A213" s="11"/>
      <c r="B213" s="11"/>
      <c r="C213" s="11"/>
      <c r="D213" s="11"/>
      <c r="E213" s="11"/>
      <c r="F213" s="11"/>
      <c r="G213" s="11"/>
      <c r="I213" s="22"/>
      <c r="L213" s="12"/>
    </row>
    <row r="214" spans="1:12" ht="15.75">
      <c r="A214" s="11"/>
      <c r="B214" s="11"/>
      <c r="C214" s="11"/>
      <c r="D214" s="11"/>
      <c r="E214" s="11"/>
      <c r="F214" s="11"/>
      <c r="G214" s="11"/>
      <c r="I214" s="22"/>
      <c r="L214" s="12"/>
    </row>
    <row r="215" spans="1:12" ht="15.75">
      <c r="A215" s="11"/>
      <c r="B215" s="11"/>
      <c r="C215" s="11"/>
      <c r="D215" s="11"/>
      <c r="E215" s="11"/>
      <c r="F215" s="11"/>
      <c r="G215" s="11"/>
      <c r="I215" s="22"/>
      <c r="L215" s="12"/>
    </row>
    <row r="216" spans="1:12" ht="15.75">
      <c r="A216" s="11"/>
      <c r="B216" s="11"/>
      <c r="C216" s="11"/>
      <c r="D216" s="11"/>
      <c r="E216" s="11"/>
      <c r="F216" s="11"/>
      <c r="G216" s="11"/>
      <c r="I216" s="22"/>
      <c r="L216" s="12"/>
    </row>
    <row r="217" spans="1:12" ht="15.75">
      <c r="A217" s="11"/>
      <c r="B217" s="11"/>
      <c r="C217" s="11"/>
      <c r="D217" s="11"/>
      <c r="E217" s="11"/>
      <c r="F217" s="11"/>
      <c r="G217" s="11"/>
      <c r="I217" s="22"/>
      <c r="L217" s="12"/>
    </row>
    <row r="218" spans="1:12" ht="15.75">
      <c r="A218" s="11"/>
      <c r="B218" s="11"/>
      <c r="C218" s="11"/>
      <c r="D218" s="11"/>
      <c r="E218" s="11"/>
      <c r="F218" s="11"/>
      <c r="G218" s="11"/>
      <c r="I218" s="22"/>
      <c r="L218" s="12"/>
    </row>
    <row r="219" spans="1:12" ht="15.75">
      <c r="A219" s="11"/>
      <c r="B219" s="11"/>
      <c r="C219" s="11"/>
      <c r="D219" s="11"/>
      <c r="E219" s="11"/>
      <c r="F219" s="11"/>
      <c r="G219" s="11"/>
      <c r="I219" s="22"/>
      <c r="L219" s="12"/>
    </row>
    <row r="220" spans="1:12" ht="15.75">
      <c r="A220" s="11"/>
      <c r="B220" s="11"/>
      <c r="C220" s="11"/>
      <c r="D220" s="11"/>
      <c r="E220" s="11"/>
      <c r="F220" s="11"/>
      <c r="G220" s="11"/>
      <c r="I220" s="22"/>
      <c r="L220" s="12"/>
    </row>
    <row r="221" spans="1:12" ht="15.75">
      <c r="A221" s="11"/>
      <c r="B221" s="11"/>
      <c r="C221" s="11"/>
      <c r="D221" s="11"/>
      <c r="E221" s="11"/>
      <c r="F221" s="11"/>
      <c r="G221" s="11"/>
      <c r="I221" s="22"/>
      <c r="L221" s="12"/>
    </row>
    <row r="222" spans="1:12" ht="15.75">
      <c r="A222" s="11"/>
      <c r="B222" s="11"/>
      <c r="C222" s="11"/>
      <c r="D222" s="11"/>
      <c r="E222" s="11"/>
      <c r="F222" s="11"/>
      <c r="G222" s="11"/>
      <c r="I222" s="22"/>
      <c r="L222" s="12"/>
    </row>
    <row r="223" spans="1:12" ht="15.75">
      <c r="A223" s="11"/>
      <c r="B223" s="11"/>
      <c r="C223" s="11"/>
      <c r="D223" s="11"/>
      <c r="E223" s="11"/>
      <c r="F223" s="11"/>
      <c r="G223" s="11"/>
      <c r="I223" s="22"/>
      <c r="L223" s="12"/>
    </row>
    <row r="224" spans="1:12" ht="15.75">
      <c r="A224" s="11"/>
      <c r="B224" s="11"/>
      <c r="C224" s="11"/>
      <c r="D224" s="11"/>
      <c r="E224" s="11"/>
      <c r="F224" s="11"/>
      <c r="G224" s="11"/>
      <c r="I224" s="22"/>
      <c r="L224" s="12"/>
    </row>
    <row r="225" spans="1:12" ht="15.75">
      <c r="A225" s="11"/>
      <c r="B225" s="11"/>
      <c r="C225" s="11"/>
      <c r="D225" s="11"/>
      <c r="E225" s="11"/>
      <c r="F225" s="11"/>
      <c r="G225" s="11"/>
      <c r="I225" s="22"/>
      <c r="L225" s="12"/>
    </row>
    <row r="226" spans="1:12" ht="15.75">
      <c r="A226" s="11"/>
      <c r="B226" s="11"/>
      <c r="C226" s="11"/>
      <c r="D226" s="11"/>
      <c r="E226" s="11"/>
      <c r="F226" s="11"/>
      <c r="G226" s="11"/>
      <c r="I226" s="22"/>
      <c r="L226" s="12"/>
    </row>
    <row r="227" spans="1:12" ht="15.75">
      <c r="A227" s="11"/>
      <c r="B227" s="11"/>
      <c r="C227" s="11"/>
      <c r="D227" s="11"/>
      <c r="E227" s="11"/>
      <c r="F227" s="11"/>
      <c r="G227" s="11"/>
      <c r="I227" s="22"/>
      <c r="L227" s="12"/>
    </row>
    <row r="228" spans="1:12" ht="15.75">
      <c r="A228" s="11"/>
      <c r="B228" s="11"/>
      <c r="C228" s="11"/>
      <c r="D228" s="11"/>
      <c r="E228" s="11"/>
      <c r="F228" s="11"/>
      <c r="G228" s="11"/>
      <c r="I228" s="22"/>
      <c r="L228" s="12"/>
    </row>
    <row r="229" spans="1:9" ht="15.75">
      <c r="A229" s="11"/>
      <c r="B229" s="11"/>
      <c r="C229" s="11"/>
      <c r="D229" s="11"/>
      <c r="E229" s="11"/>
      <c r="F229" s="11"/>
      <c r="G229" s="11"/>
      <c r="I229" s="22"/>
    </row>
    <row r="230" spans="1:9" ht="15.75">
      <c r="A230" s="11"/>
      <c r="B230" s="11"/>
      <c r="C230" s="11"/>
      <c r="D230" s="11"/>
      <c r="E230" s="11"/>
      <c r="F230" s="11"/>
      <c r="G230" s="11"/>
      <c r="I230" s="22"/>
    </row>
    <row r="231" spans="1:9" ht="15.75">
      <c r="A231" s="11"/>
      <c r="B231" s="11"/>
      <c r="C231" s="11"/>
      <c r="D231" s="11"/>
      <c r="E231" s="11"/>
      <c r="F231" s="11"/>
      <c r="G231" s="11"/>
      <c r="I231" s="22"/>
    </row>
    <row r="232" spans="1:9" ht="15.75">
      <c r="A232" s="11"/>
      <c r="B232" s="11"/>
      <c r="C232" s="11"/>
      <c r="D232" s="11"/>
      <c r="E232" s="11"/>
      <c r="F232" s="11"/>
      <c r="G232" s="11"/>
      <c r="I232" s="22"/>
    </row>
    <row r="233" spans="1:9" ht="15.75">
      <c r="A233" s="11"/>
      <c r="B233" s="11"/>
      <c r="C233" s="11"/>
      <c r="D233" s="11"/>
      <c r="E233" s="11"/>
      <c r="F233" s="11"/>
      <c r="G233" s="11"/>
      <c r="I233" s="22"/>
    </row>
    <row r="234" spans="1:9" ht="15.75">
      <c r="A234" s="11"/>
      <c r="B234" s="11"/>
      <c r="C234" s="11"/>
      <c r="D234" s="11"/>
      <c r="E234" s="11"/>
      <c r="F234" s="11"/>
      <c r="G234" s="11"/>
      <c r="I234" s="22"/>
    </row>
    <row r="235" spans="1:9" ht="15.75">
      <c r="A235" s="11"/>
      <c r="B235" s="11"/>
      <c r="C235" s="11"/>
      <c r="D235" s="11"/>
      <c r="E235" s="11"/>
      <c r="F235" s="11"/>
      <c r="G235" s="11"/>
      <c r="I235" s="22"/>
    </row>
    <row r="236" spans="1:9" ht="15.75">
      <c r="A236" s="11"/>
      <c r="B236" s="11"/>
      <c r="C236" s="11"/>
      <c r="D236" s="11"/>
      <c r="E236" s="11"/>
      <c r="F236" s="11"/>
      <c r="G236" s="11"/>
      <c r="I236" s="22"/>
    </row>
    <row r="237" spans="1:7" ht="15.75">
      <c r="A237" s="11"/>
      <c r="B237" s="11"/>
      <c r="C237" s="11"/>
      <c r="D237" s="11"/>
      <c r="E237" s="11"/>
      <c r="F237" s="11"/>
      <c r="G237" s="11"/>
    </row>
    <row r="238" spans="1:7" ht="15.75">
      <c r="A238" s="11"/>
      <c r="B238" s="11"/>
      <c r="C238" s="11"/>
      <c r="D238" s="11"/>
      <c r="E238" s="11"/>
      <c r="F238" s="11"/>
      <c r="G238" s="11"/>
    </row>
    <row r="239" spans="1:7" ht="15.75">
      <c r="A239" s="11"/>
      <c r="B239" s="11"/>
      <c r="C239" s="11"/>
      <c r="D239" s="11"/>
      <c r="E239" s="11"/>
      <c r="F239" s="11"/>
      <c r="G239" s="11"/>
    </row>
    <row r="240" spans="1:7" ht="15.75">
      <c r="A240" s="11"/>
      <c r="B240" s="11"/>
      <c r="C240" s="11"/>
      <c r="D240" s="11"/>
      <c r="E240" s="11"/>
      <c r="F240" s="11"/>
      <c r="G240" s="11"/>
    </row>
    <row r="241" spans="1:7" ht="15.75">
      <c r="A241" s="11"/>
      <c r="B241" s="11"/>
      <c r="C241" s="11"/>
      <c r="D241" s="11"/>
      <c r="E241" s="11"/>
      <c r="F241" s="11"/>
      <c r="G241" s="11"/>
    </row>
    <row r="242" spans="1:7" ht="15.75">
      <c r="A242" s="11"/>
      <c r="B242" s="11"/>
      <c r="C242" s="11"/>
      <c r="D242" s="11"/>
      <c r="E242" s="11"/>
      <c r="F242" s="11"/>
      <c r="G242" s="11"/>
    </row>
    <row r="243" spans="1:7" ht="15.75">
      <c r="A243" s="11"/>
      <c r="B243" s="11"/>
      <c r="C243" s="11"/>
      <c r="D243" s="11"/>
      <c r="E243" s="11"/>
      <c r="F243" s="11"/>
      <c r="G243" s="11"/>
    </row>
    <row r="244" spans="1:7" ht="15.75">
      <c r="A244" s="11"/>
      <c r="B244" s="11"/>
      <c r="C244" s="11"/>
      <c r="D244" s="11"/>
      <c r="E244" s="11"/>
      <c r="F244" s="11"/>
      <c r="G244" s="11"/>
    </row>
    <row r="245" spans="1:7" ht="15.75">
      <c r="A245" s="11"/>
      <c r="B245" s="11"/>
      <c r="C245" s="11"/>
      <c r="D245" s="11"/>
      <c r="E245" s="11"/>
      <c r="F245" s="11"/>
      <c r="G245" s="11"/>
    </row>
    <row r="246" spans="1:7" ht="15.75">
      <c r="A246" s="11"/>
      <c r="B246" s="11"/>
      <c r="C246" s="11"/>
      <c r="D246" s="11"/>
      <c r="E246" s="11"/>
      <c r="F246" s="11"/>
      <c r="G246" s="11"/>
    </row>
    <row r="247" spans="1:7" ht="15.75">
      <c r="A247" s="11"/>
      <c r="B247" s="11"/>
      <c r="C247" s="11"/>
      <c r="D247" s="11"/>
      <c r="E247" s="11"/>
      <c r="F247" s="11"/>
      <c r="G247" s="11"/>
    </row>
    <row r="248" spans="1:7" ht="15.75">
      <c r="A248" s="11"/>
      <c r="B248" s="11"/>
      <c r="C248" s="11"/>
      <c r="D248" s="11"/>
      <c r="E248" s="11"/>
      <c r="F248" s="11"/>
      <c r="G248" s="11"/>
    </row>
    <row r="249" spans="1:7" ht="15.75">
      <c r="A249" s="11"/>
      <c r="B249" s="11"/>
      <c r="C249" s="11"/>
      <c r="D249" s="11"/>
      <c r="E249" s="11"/>
      <c r="F249" s="11"/>
      <c r="G249" s="11"/>
    </row>
    <row r="250" spans="1:7" ht="15.75">
      <c r="A250" s="11"/>
      <c r="B250" s="11"/>
      <c r="C250" s="11"/>
      <c r="D250" s="11"/>
      <c r="E250" s="11"/>
      <c r="F250" s="11"/>
      <c r="G250" s="11"/>
    </row>
    <row r="251" spans="1:7" ht="15.75">
      <c r="A251" s="11"/>
      <c r="B251" s="11"/>
      <c r="C251" s="11"/>
      <c r="D251" s="11"/>
      <c r="E251" s="11"/>
      <c r="F251" s="11"/>
      <c r="G251" s="11"/>
    </row>
    <row r="252" spans="1:7" ht="15.75">
      <c r="A252" s="11"/>
      <c r="B252" s="11"/>
      <c r="C252" s="11"/>
      <c r="D252" s="11"/>
      <c r="E252" s="11"/>
      <c r="F252" s="11"/>
      <c r="G252" s="11"/>
    </row>
    <row r="253" spans="1:7" ht="15.75">
      <c r="A253" s="11"/>
      <c r="B253" s="11"/>
      <c r="C253" s="11"/>
      <c r="D253" s="11"/>
      <c r="E253" s="11"/>
      <c r="F253" s="11"/>
      <c r="G253" s="11"/>
    </row>
    <row r="254" spans="1:7" ht="15.75">
      <c r="A254" s="11"/>
      <c r="B254" s="11"/>
      <c r="C254" s="11"/>
      <c r="D254" s="11"/>
      <c r="E254" s="11"/>
      <c r="F254" s="11"/>
      <c r="G254" s="11"/>
    </row>
    <row r="255" spans="1:7" ht="15.75">
      <c r="A255" s="11"/>
      <c r="B255" s="11"/>
      <c r="C255" s="11"/>
      <c r="D255" s="11"/>
      <c r="E255" s="11"/>
      <c r="F255" s="11"/>
      <c r="G255" s="11"/>
    </row>
    <row r="256" spans="1:7" ht="15.75">
      <c r="A256" s="11"/>
      <c r="B256" s="11"/>
      <c r="C256" s="11"/>
      <c r="D256" s="11"/>
      <c r="E256" s="11"/>
      <c r="F256" s="11"/>
      <c r="G256" s="11"/>
    </row>
    <row r="257" spans="1:7" ht="15.75">
      <c r="A257" s="11"/>
      <c r="B257" s="11"/>
      <c r="C257" s="11"/>
      <c r="D257" s="11"/>
      <c r="E257" s="11"/>
      <c r="F257" s="11"/>
      <c r="G257" s="11"/>
    </row>
    <row r="258" spans="1:7" ht="15.75">
      <c r="A258" s="11"/>
      <c r="B258" s="11"/>
      <c r="C258" s="11"/>
      <c r="D258" s="11"/>
      <c r="E258" s="11"/>
      <c r="F258" s="11"/>
      <c r="G258" s="11"/>
    </row>
    <row r="259" spans="1:7" ht="15.75">
      <c r="A259" s="11"/>
      <c r="B259" s="11"/>
      <c r="C259" s="11"/>
      <c r="D259" s="11"/>
      <c r="F259" s="11"/>
      <c r="G259" s="11"/>
    </row>
    <row r="260" spans="1:7" ht="15.75">
      <c r="A260" s="11"/>
      <c r="B260" s="11"/>
      <c r="C260" s="11"/>
      <c r="D260" s="11"/>
      <c r="F260" s="11"/>
      <c r="G260" s="11"/>
    </row>
    <row r="261" spans="1:7" ht="15.75">
      <c r="A261" s="11"/>
      <c r="B261" s="11"/>
      <c r="C261" s="11"/>
      <c r="D261" s="11"/>
      <c r="F261" s="11"/>
      <c r="G261" s="11"/>
    </row>
    <row r="262" spans="1:7" ht="15.75">
      <c r="A262" s="11"/>
      <c r="B262" s="11"/>
      <c r="C262" s="11"/>
      <c r="D262" s="11"/>
      <c r="F262" s="11"/>
      <c r="G262" s="11"/>
    </row>
    <row r="263" spans="1:7" ht="15.75">
      <c r="A263" s="11"/>
      <c r="B263" s="11"/>
      <c r="C263" s="11"/>
      <c r="D263" s="11"/>
      <c r="F263" s="11"/>
      <c r="G263" s="11"/>
    </row>
    <row r="264" spans="1:7" ht="15.75">
      <c r="A264" s="11"/>
      <c r="B264" s="11"/>
      <c r="C264" s="11"/>
      <c r="D264" s="11"/>
      <c r="F264" s="11"/>
      <c r="G264" s="11"/>
    </row>
    <row r="265" spans="1:7" ht="15.75">
      <c r="A265" s="11"/>
      <c r="B265" s="11"/>
      <c r="C265" s="11"/>
      <c r="D265" s="11"/>
      <c r="F265" s="11"/>
      <c r="G265" s="11"/>
    </row>
    <row r="266" spans="1:7" ht="15.75">
      <c r="A266" s="11"/>
      <c r="B266" s="11"/>
      <c r="C266" s="11"/>
      <c r="D266" s="11"/>
      <c r="F266" s="11"/>
      <c r="G266" s="11"/>
    </row>
    <row r="267" spans="1:7" ht="15.75">
      <c r="A267" s="11"/>
      <c r="B267" s="11"/>
      <c r="C267" s="11"/>
      <c r="D267" s="11"/>
      <c r="F267" s="11"/>
      <c r="G267" s="11"/>
    </row>
    <row r="268" spans="1:7" ht="15.75">
      <c r="A268" s="11"/>
      <c r="B268" s="11"/>
      <c r="C268" s="11"/>
      <c r="D268" s="11"/>
      <c r="F268" s="11"/>
      <c r="G268" s="11"/>
    </row>
    <row r="269" spans="1:7" ht="15.75">
      <c r="A269" s="11"/>
      <c r="B269" s="11"/>
      <c r="C269" s="11"/>
      <c r="D269" s="11"/>
      <c r="F269" s="11"/>
      <c r="G269" s="11"/>
    </row>
    <row r="270" spans="1:7" ht="15.75">
      <c r="A270" s="11"/>
      <c r="B270" s="11"/>
      <c r="C270" s="11"/>
      <c r="D270" s="11"/>
      <c r="F270" s="11"/>
      <c r="G270" s="11"/>
    </row>
    <row r="271" spans="1:7" ht="15.75">
      <c r="A271" s="11"/>
      <c r="B271" s="11"/>
      <c r="C271" s="11"/>
      <c r="D271" s="11"/>
      <c r="F271" s="11"/>
      <c r="G271" s="11"/>
    </row>
    <row r="272" spans="1:7" ht="15.75">
      <c r="A272" s="11"/>
      <c r="B272" s="11"/>
      <c r="C272" s="11"/>
      <c r="D272" s="11"/>
      <c r="F272" s="11"/>
      <c r="G272" s="11"/>
    </row>
    <row r="273" spans="1:7" ht="15.75">
      <c r="A273" s="11"/>
      <c r="B273" s="11"/>
      <c r="C273" s="11"/>
      <c r="D273" s="11"/>
      <c r="G273" s="11"/>
    </row>
    <row r="274" spans="1:7" ht="15.75">
      <c r="A274" s="11"/>
      <c r="B274" s="11"/>
      <c r="C274" s="11"/>
      <c r="D274" s="11"/>
      <c r="G274" s="11"/>
    </row>
    <row r="275" spans="1:7" ht="15.75">
      <c r="A275" s="11"/>
      <c r="B275" s="11"/>
      <c r="C275" s="11"/>
      <c r="D275" s="11"/>
      <c r="G275" s="11"/>
    </row>
    <row r="276" spans="1:7" ht="15.75">
      <c r="A276" s="11"/>
      <c r="B276" s="11"/>
      <c r="C276" s="11"/>
      <c r="D276" s="11"/>
      <c r="G276" s="11"/>
    </row>
    <row r="277" spans="1:7" ht="15.75">
      <c r="A277" s="11"/>
      <c r="B277" s="11"/>
      <c r="C277" s="11"/>
      <c r="D277" s="11"/>
      <c r="G277" s="11"/>
    </row>
    <row r="278" spans="1:7" ht="15.75">
      <c r="A278" s="11"/>
      <c r="B278" s="11"/>
      <c r="C278" s="11"/>
      <c r="D278" s="11"/>
      <c r="G278" s="11"/>
    </row>
    <row r="279" spans="1:7" ht="15.75">
      <c r="A279" s="11"/>
      <c r="B279" s="11"/>
      <c r="C279" s="11"/>
      <c r="D279" s="11"/>
      <c r="G279" s="11"/>
    </row>
    <row r="280" spans="1:7" ht="15.75">
      <c r="A280" s="11"/>
      <c r="B280" s="11"/>
      <c r="C280" s="11"/>
      <c r="D280" s="11"/>
      <c r="G280" s="11"/>
    </row>
    <row r="281" spans="1:7" ht="15.75">
      <c r="A281" s="11"/>
      <c r="B281" s="11"/>
      <c r="C281" s="11"/>
      <c r="D281" s="11"/>
      <c r="G281" s="11"/>
    </row>
    <row r="282" spans="1:7" ht="15.75">
      <c r="A282" s="11"/>
      <c r="B282" s="11"/>
      <c r="C282" s="11"/>
      <c r="D282" s="11"/>
      <c r="G282" s="11"/>
    </row>
    <row r="283" spans="1:7" ht="15.75">
      <c r="A283" s="11"/>
      <c r="B283" s="11"/>
      <c r="C283" s="11"/>
      <c r="D283" s="11"/>
      <c r="G283" s="11"/>
    </row>
    <row r="284" spans="1:7" ht="15.75">
      <c r="A284" s="11"/>
      <c r="B284" s="11"/>
      <c r="C284" s="11"/>
      <c r="D284" s="11"/>
      <c r="G284" s="11"/>
    </row>
    <row r="285" spans="1:7" ht="15.75">
      <c r="A285" s="11"/>
      <c r="B285" s="11"/>
      <c r="C285" s="11"/>
      <c r="D285" s="11"/>
      <c r="G285" s="11"/>
    </row>
    <row r="286" spans="1:7" ht="15.75">
      <c r="A286" s="11"/>
      <c r="B286" s="11"/>
      <c r="C286" s="11"/>
      <c r="D286" s="11"/>
      <c r="G286" s="11"/>
    </row>
    <row r="287" spans="1:7" ht="15.75">
      <c r="A287" s="11"/>
      <c r="B287" s="11"/>
      <c r="C287" s="11"/>
      <c r="D287" s="11"/>
      <c r="G287" s="11"/>
    </row>
    <row r="288" spans="1:7" ht="15.75">
      <c r="A288" s="11"/>
      <c r="B288" s="11"/>
      <c r="C288" s="11"/>
      <c r="D288" s="11"/>
      <c r="G288" s="11"/>
    </row>
    <row r="289" spans="1:7" ht="15.75">
      <c r="A289" s="11"/>
      <c r="B289" s="11"/>
      <c r="C289" s="11"/>
      <c r="D289" s="11"/>
      <c r="G289" s="11"/>
    </row>
    <row r="290" spans="1:7" ht="15.75">
      <c r="A290" s="11"/>
      <c r="B290" s="11"/>
      <c r="C290" s="11"/>
      <c r="D290" s="11"/>
      <c r="G290" s="11"/>
    </row>
    <row r="291" spans="1:7" ht="15.75">
      <c r="A291" s="11"/>
      <c r="B291" s="11"/>
      <c r="C291" s="11"/>
      <c r="D291" s="11"/>
      <c r="G291" s="11"/>
    </row>
    <row r="292" spans="1:7" ht="15.75">
      <c r="A292" s="11"/>
      <c r="B292" s="11"/>
      <c r="C292" s="11"/>
      <c r="D292" s="11"/>
      <c r="G292" s="11"/>
    </row>
    <row r="293" spans="1:7" ht="15.75">
      <c r="A293" s="11"/>
      <c r="B293" s="11"/>
      <c r="C293" s="11"/>
      <c r="D293" s="11"/>
      <c r="G293" s="11"/>
    </row>
    <row r="294" spans="1:7" ht="15.75">
      <c r="A294" s="11"/>
      <c r="B294" s="11"/>
      <c r="C294" s="11"/>
      <c r="D294" s="11"/>
      <c r="G294" s="11"/>
    </row>
    <row r="295" spans="1:7" ht="15.75">
      <c r="A295" s="11"/>
      <c r="B295" s="11"/>
      <c r="C295" s="11"/>
      <c r="D295" s="11"/>
      <c r="G295" s="11"/>
    </row>
    <row r="296" spans="1:7" ht="15.75">
      <c r="A296" s="11"/>
      <c r="B296" s="11"/>
      <c r="C296" s="11"/>
      <c r="D296" s="11"/>
      <c r="G296" s="11"/>
    </row>
    <row r="297" spans="1:7" ht="15.75">
      <c r="A297" s="11"/>
      <c r="B297" s="11"/>
      <c r="C297" s="11"/>
      <c r="D297" s="11"/>
      <c r="G297" s="11"/>
    </row>
    <row r="298" spans="1:7" ht="15.75">
      <c r="A298" s="11"/>
      <c r="B298" s="11"/>
      <c r="C298" s="11"/>
      <c r="D298" s="11"/>
      <c r="G298" s="11"/>
    </row>
    <row r="299" spans="1:7" ht="15.75">
      <c r="A299" s="11"/>
      <c r="B299" s="11"/>
      <c r="C299" s="11"/>
      <c r="D299" s="11"/>
      <c r="G299" s="11"/>
    </row>
    <row r="300" spans="1:7" ht="15.75">
      <c r="A300" s="11"/>
      <c r="B300" s="11"/>
      <c r="C300" s="11"/>
      <c r="D300" s="11"/>
      <c r="G300" s="11"/>
    </row>
    <row r="301" spans="1:7" ht="15.75">
      <c r="A301" s="11"/>
      <c r="B301" s="11"/>
      <c r="C301" s="11"/>
      <c r="D301" s="11"/>
      <c r="G301" s="11"/>
    </row>
    <row r="302" spans="1:7" ht="15.75">
      <c r="A302" s="11"/>
      <c r="B302" s="11"/>
      <c r="C302" s="11"/>
      <c r="D302" s="11"/>
      <c r="G302" s="11"/>
    </row>
    <row r="303" spans="1:7" ht="15.75">
      <c r="A303" s="11"/>
      <c r="B303" s="11"/>
      <c r="C303" s="11"/>
      <c r="D303" s="11"/>
      <c r="G303" s="11"/>
    </row>
    <row r="304" spans="1:7" ht="15.75">
      <c r="A304" s="11"/>
      <c r="B304" s="11"/>
      <c r="C304" s="11"/>
      <c r="D304" s="11"/>
      <c r="G304" s="11"/>
    </row>
    <row r="305" spans="1:7" ht="15.75">
      <c r="A305" s="11"/>
      <c r="B305" s="11"/>
      <c r="C305" s="11"/>
      <c r="D305" s="11"/>
      <c r="G305" s="11"/>
    </row>
    <row r="306" spans="1:7" ht="15.75">
      <c r="A306" s="11"/>
      <c r="B306" s="11"/>
      <c r="C306" s="11"/>
      <c r="D306" s="11"/>
      <c r="G306" s="11"/>
    </row>
    <row r="307" spans="1:7" ht="15.75">
      <c r="A307" s="11"/>
      <c r="B307" s="11"/>
      <c r="C307" s="11"/>
      <c r="D307" s="11"/>
      <c r="G307" s="11"/>
    </row>
    <row r="308" spans="1:7" ht="15.75">
      <c r="A308" s="11"/>
      <c r="B308" s="11"/>
      <c r="C308" s="11"/>
      <c r="D308" s="11"/>
      <c r="G308" s="11"/>
    </row>
    <row r="309" spans="1:7" ht="15.75">
      <c r="A309" s="11"/>
      <c r="B309" s="11"/>
      <c r="C309" s="11"/>
      <c r="D309" s="11"/>
      <c r="G309" s="11"/>
    </row>
    <row r="310" spans="1:7" ht="15.75">
      <c r="A310" s="11"/>
      <c r="B310" s="11"/>
      <c r="C310" s="11"/>
      <c r="D310" s="11"/>
      <c r="G310" s="11"/>
    </row>
    <row r="311" spans="1:7" ht="15.75">
      <c r="A311" s="11"/>
      <c r="B311" s="11"/>
      <c r="C311" s="11"/>
      <c r="D311" s="11"/>
      <c r="G311" s="11"/>
    </row>
    <row r="312" spans="1:7" ht="15.75">
      <c r="A312" s="11"/>
      <c r="B312" s="11"/>
      <c r="C312" s="11"/>
      <c r="D312" s="11"/>
      <c r="G312" s="11"/>
    </row>
    <row r="313" spans="1:7" ht="15.75">
      <c r="A313" s="11"/>
      <c r="B313" s="11"/>
      <c r="C313" s="11"/>
      <c r="D313" s="11"/>
      <c r="G313" s="11"/>
    </row>
    <row r="314" spans="1:7" ht="15.75">
      <c r="A314" s="11"/>
      <c r="B314" s="11"/>
      <c r="C314" s="11"/>
      <c r="D314" s="11"/>
      <c r="G314" s="11"/>
    </row>
    <row r="315" spans="1:7" ht="15.75">
      <c r="A315" s="11"/>
      <c r="B315" s="11"/>
      <c r="C315" s="11"/>
      <c r="D315" s="11"/>
      <c r="G315" s="11"/>
    </row>
    <row r="316" spans="1:7" ht="15.75">
      <c r="A316" s="11"/>
      <c r="B316" s="11"/>
      <c r="C316" s="11"/>
      <c r="D316" s="11"/>
      <c r="G316" s="11"/>
    </row>
    <row r="317" spans="1:7" ht="15.75">
      <c r="A317" s="11"/>
      <c r="B317" s="11"/>
      <c r="C317" s="11"/>
      <c r="D317" s="11"/>
      <c r="G317" s="11"/>
    </row>
    <row r="318" spans="1:7" ht="15.75">
      <c r="A318" s="11"/>
      <c r="B318" s="11"/>
      <c r="C318" s="11"/>
      <c r="D318" s="11"/>
      <c r="G318" s="11"/>
    </row>
    <row r="319" spans="1:7" ht="15.75">
      <c r="A319" s="11"/>
      <c r="B319" s="11"/>
      <c r="C319" s="11"/>
      <c r="D319" s="11"/>
      <c r="G319" s="11"/>
    </row>
    <row r="320" spans="1:7" ht="15.75">
      <c r="A320" s="11"/>
      <c r="B320" s="11"/>
      <c r="C320" s="11"/>
      <c r="D320" s="11"/>
      <c r="G320" s="11"/>
    </row>
    <row r="321" spans="1:7" ht="15.75">
      <c r="A321" s="11"/>
      <c r="B321" s="11"/>
      <c r="C321" s="11"/>
      <c r="D321" s="11"/>
      <c r="G321" s="11"/>
    </row>
    <row r="322" spans="1:7" ht="15.75">
      <c r="A322" s="11"/>
      <c r="B322" s="11"/>
      <c r="C322" s="11"/>
      <c r="D322" s="11"/>
      <c r="G322" s="11"/>
    </row>
    <row r="323" spans="1:7" ht="15.75">
      <c r="A323" s="11"/>
      <c r="B323" s="11"/>
      <c r="C323" s="11"/>
      <c r="D323" s="11"/>
      <c r="G323" s="11"/>
    </row>
    <row r="324" spans="1:7" ht="15.75">
      <c r="A324" s="11"/>
      <c r="B324" s="11"/>
      <c r="C324" s="11"/>
      <c r="D324" s="11"/>
      <c r="G324" s="11"/>
    </row>
    <row r="325" spans="1:7" ht="15.75">
      <c r="A325" s="11"/>
      <c r="B325" s="11"/>
      <c r="C325" s="11"/>
      <c r="D325" s="11"/>
      <c r="G325" s="11"/>
    </row>
    <row r="326" spans="1:7" ht="15.75">
      <c r="A326" s="11"/>
      <c r="B326" s="11"/>
      <c r="C326" s="11"/>
      <c r="D326" s="11"/>
      <c r="G326" s="11"/>
    </row>
    <row r="327" spans="1:7" ht="15.75">
      <c r="A327" s="11"/>
      <c r="B327" s="11"/>
      <c r="C327" s="11"/>
      <c r="D327" s="11"/>
      <c r="G327" s="11"/>
    </row>
    <row r="328" spans="1:7" ht="15.75">
      <c r="A328" s="11"/>
      <c r="B328" s="11"/>
      <c r="C328" s="11"/>
      <c r="D328" s="11"/>
      <c r="G328" s="11"/>
    </row>
    <row r="329" spans="1:7" ht="15.75">
      <c r="A329" s="11"/>
      <c r="B329" s="11"/>
      <c r="C329" s="11"/>
      <c r="D329" s="11"/>
      <c r="G329" s="11"/>
    </row>
    <row r="330" spans="1:7" ht="15.75">
      <c r="A330" s="11"/>
      <c r="B330" s="11"/>
      <c r="C330" s="11"/>
      <c r="D330" s="11"/>
      <c r="G330" s="11"/>
    </row>
    <row r="331" spans="1:7" ht="15.75">
      <c r="A331" s="11"/>
      <c r="B331" s="11"/>
      <c r="C331" s="11"/>
      <c r="D331" s="11"/>
      <c r="G331" s="11"/>
    </row>
    <row r="332" spans="1:7" ht="15.75">
      <c r="A332" s="11"/>
      <c r="B332" s="11"/>
      <c r="C332" s="11"/>
      <c r="D332" s="11"/>
      <c r="G332" s="11"/>
    </row>
    <row r="333" spans="1:7" ht="15.75">
      <c r="A333" s="11"/>
      <c r="B333" s="11"/>
      <c r="C333" s="11"/>
      <c r="D333" s="11"/>
      <c r="G333" s="11"/>
    </row>
    <row r="334" spans="1:7" ht="15.75">
      <c r="A334" s="11"/>
      <c r="B334" s="11"/>
      <c r="C334" s="11"/>
      <c r="D334" s="11"/>
      <c r="G334" s="11"/>
    </row>
    <row r="335" spans="2:7" ht="15.75">
      <c r="B335" s="11"/>
      <c r="C335" s="11"/>
      <c r="D335" s="11"/>
      <c r="G335" s="11"/>
    </row>
    <row r="336" spans="2:7" ht="15.75">
      <c r="B336" s="11"/>
      <c r="C336" s="11"/>
      <c r="D336" s="11"/>
      <c r="G336" s="11"/>
    </row>
    <row r="337" spans="2:7" ht="15.75">
      <c r="B337" s="11"/>
      <c r="C337" s="11"/>
      <c r="D337" s="11"/>
      <c r="G337" s="11"/>
    </row>
    <row r="338" spans="2:7" ht="15.75">
      <c r="B338" s="11"/>
      <c r="C338" s="11"/>
      <c r="D338" s="11"/>
      <c r="G338" s="11"/>
    </row>
    <row r="339" spans="2:7" ht="15.75">
      <c r="B339" s="11"/>
      <c r="C339" s="11"/>
      <c r="D339" s="11"/>
      <c r="G339" s="11"/>
    </row>
    <row r="340" spans="2:7" ht="15.75">
      <c r="B340" s="11"/>
      <c r="C340" s="11"/>
      <c r="D340" s="11"/>
      <c r="G340" s="11"/>
    </row>
    <row r="341" spans="2:7" ht="15.75">
      <c r="B341" s="11"/>
      <c r="C341" s="11"/>
      <c r="D341" s="11"/>
      <c r="G341" s="11"/>
    </row>
    <row r="342" spans="2:7" ht="15.75">
      <c r="B342" s="11"/>
      <c r="C342" s="11"/>
      <c r="D342" s="11"/>
      <c r="G342" s="11"/>
    </row>
    <row r="343" spans="2:7" ht="15.75">
      <c r="B343" s="11"/>
      <c r="C343" s="11"/>
      <c r="D343" s="11"/>
      <c r="G343" s="11"/>
    </row>
    <row r="344" spans="2:7" ht="15.75">
      <c r="B344" s="11"/>
      <c r="C344" s="11"/>
      <c r="D344" s="11"/>
      <c r="G344" s="11"/>
    </row>
    <row r="345" spans="2:7" ht="15.75">
      <c r="B345" s="11"/>
      <c r="C345" s="11"/>
      <c r="D345" s="11"/>
      <c r="G345" s="11"/>
    </row>
    <row r="346" spans="2:7" ht="15.75">
      <c r="B346" s="11"/>
      <c r="C346" s="11"/>
      <c r="G346" s="11"/>
    </row>
    <row r="347" spans="2:7" ht="15.75">
      <c r="B347" s="11"/>
      <c r="C347" s="11"/>
      <c r="G347" s="11"/>
    </row>
    <row r="348" spans="2:7" ht="15.75">
      <c r="B348" s="11"/>
      <c r="C348" s="11"/>
      <c r="G348" s="11"/>
    </row>
    <row r="349" spans="2:7" ht="15.75">
      <c r="B349" s="11"/>
      <c r="C349" s="11"/>
      <c r="G349" s="11"/>
    </row>
    <row r="350" spans="2:7" ht="15.75">
      <c r="B350" s="11"/>
      <c r="C350" s="11"/>
      <c r="G350" s="11"/>
    </row>
    <row r="351" spans="2:7" ht="15.75">
      <c r="B351" s="11"/>
      <c r="C351" s="11"/>
      <c r="G351" s="11"/>
    </row>
    <row r="352" spans="2:7" ht="15.75">
      <c r="B352" s="11"/>
      <c r="C352" s="11"/>
      <c r="G352" s="11"/>
    </row>
    <row r="353" spans="2:7" ht="15.75">
      <c r="B353" s="11"/>
      <c r="C353" s="11"/>
      <c r="G353" s="11"/>
    </row>
    <row r="354" spans="2:7" ht="15.75">
      <c r="B354" s="11"/>
      <c r="C354" s="11"/>
      <c r="G354" s="11"/>
    </row>
    <row r="355" spans="2:7" ht="15.75">
      <c r="B355" s="11"/>
      <c r="C355" s="11"/>
      <c r="G355" s="11"/>
    </row>
    <row r="356" spans="2:3" ht="15.75">
      <c r="B356" s="11"/>
      <c r="C356" s="11"/>
    </row>
    <row r="357" spans="2:3" ht="15.75">
      <c r="B357" s="11"/>
      <c r="C357" s="11"/>
    </row>
    <row r="358" spans="2:3" ht="15.75">
      <c r="B358" s="11"/>
      <c r="C358" s="11"/>
    </row>
    <row r="359" spans="2:3" ht="15.75">
      <c r="B359" s="11"/>
      <c r="C359" s="11"/>
    </row>
    <row r="360" spans="2:3" ht="15.75">
      <c r="B360" s="11"/>
      <c r="C360" s="11"/>
    </row>
    <row r="361" spans="2:3" ht="15.75">
      <c r="B361" s="11"/>
      <c r="C361" s="11"/>
    </row>
    <row r="362" spans="2:3" ht="15.75">
      <c r="B362" s="11"/>
      <c r="C362" s="11"/>
    </row>
    <row r="363" spans="2:3" ht="15.75">
      <c r="B363" s="11"/>
      <c r="C363" s="11"/>
    </row>
    <row r="364" spans="2:3" ht="15.75">
      <c r="B364" s="11"/>
      <c r="C364" s="11"/>
    </row>
    <row r="365" spans="2:3" ht="15.75">
      <c r="B365" s="11"/>
      <c r="C365" s="11"/>
    </row>
    <row r="366" spans="2:3" ht="15.75">
      <c r="B366" s="11"/>
      <c r="C366" s="11"/>
    </row>
    <row r="367" spans="2:3" ht="15.75">
      <c r="B367" s="11"/>
      <c r="C367" s="11"/>
    </row>
    <row r="368" spans="2:3" ht="15.75">
      <c r="B368" s="11"/>
      <c r="C368" s="11"/>
    </row>
    <row r="369" spans="2:3" ht="15.75">
      <c r="B369" s="11"/>
      <c r="C369" s="11"/>
    </row>
    <row r="370" spans="2:3" ht="15.75">
      <c r="B370" s="11"/>
      <c r="C370" s="11"/>
    </row>
    <row r="371" spans="2:3" ht="15.75">
      <c r="B371" s="11"/>
      <c r="C371" s="11"/>
    </row>
    <row r="372" spans="2:3" ht="15.75">
      <c r="B372" s="11"/>
      <c r="C372" s="11"/>
    </row>
    <row r="373" spans="2:3" ht="15.75">
      <c r="B373" s="11"/>
      <c r="C373" s="11"/>
    </row>
    <row r="374" spans="2:3" ht="15.75">
      <c r="B374" s="11"/>
      <c r="C374" s="11"/>
    </row>
    <row r="375" spans="2:3" ht="15.75">
      <c r="B375" s="11"/>
      <c r="C375" s="11"/>
    </row>
    <row r="376" spans="2:3" ht="15.75">
      <c r="B376" s="11"/>
      <c r="C376" s="11"/>
    </row>
    <row r="377" spans="2:3" ht="15.75">
      <c r="B377" s="11"/>
      <c r="C377" s="11"/>
    </row>
    <row r="378" spans="2:3" ht="15.75">
      <c r="B378" s="11"/>
      <c r="C378" s="11"/>
    </row>
    <row r="379" spans="2:3" ht="15.75">
      <c r="B379" s="11"/>
      <c r="C379" s="11"/>
    </row>
    <row r="380" spans="2:3" ht="15.75">
      <c r="B380" s="11"/>
      <c r="C380" s="11"/>
    </row>
    <row r="381" spans="2:3" ht="15.75">
      <c r="B381" s="11"/>
      <c r="C381" s="11"/>
    </row>
    <row r="382" spans="2:3" ht="15.75">
      <c r="B382" s="11"/>
      <c r="C382" s="11"/>
    </row>
    <row r="383" spans="2:3" ht="15.75">
      <c r="B383" s="11"/>
      <c r="C383" s="11"/>
    </row>
    <row r="384" spans="2:3" ht="15.75">
      <c r="B384" s="11"/>
      <c r="C384" s="11"/>
    </row>
    <row r="385" spans="2:3" ht="15.75">
      <c r="B385" s="11"/>
      <c r="C385" s="11"/>
    </row>
    <row r="386" spans="2:3" ht="15.75">
      <c r="B386" s="11"/>
      <c r="C386" s="11"/>
    </row>
    <row r="387" spans="2:3" ht="15.75">
      <c r="B387" s="11"/>
      <c r="C387" s="11"/>
    </row>
    <row r="388" spans="2:3" ht="15.75">
      <c r="B388" s="11"/>
      <c r="C388" s="11"/>
    </row>
    <row r="389" spans="2:3" ht="15.75">
      <c r="B389" s="11"/>
      <c r="C389" s="11"/>
    </row>
    <row r="390" spans="2:3" ht="15.75">
      <c r="B390" s="11"/>
      <c r="C390" s="11"/>
    </row>
    <row r="391" spans="2:3" ht="15.75">
      <c r="B391" s="11"/>
      <c r="C391" s="11"/>
    </row>
    <row r="392" spans="2:3" ht="15.75">
      <c r="B392" s="11"/>
      <c r="C392" s="11"/>
    </row>
    <row r="393" spans="2:3" ht="15.75">
      <c r="B393" s="11"/>
      <c r="C393" s="11"/>
    </row>
    <row r="394" spans="2:3" ht="15.75">
      <c r="B394" s="11"/>
      <c r="C394" s="11"/>
    </row>
    <row r="395" spans="2:3" ht="15.75">
      <c r="B395" s="11"/>
      <c r="C395" s="11"/>
    </row>
    <row r="396" spans="2:3" ht="15.75">
      <c r="B396" s="11"/>
      <c r="C396" s="11"/>
    </row>
    <row r="397" spans="2:3" ht="15.75">
      <c r="B397" s="11"/>
      <c r="C397" s="11"/>
    </row>
    <row r="398" spans="2:3" ht="15.75">
      <c r="B398" s="11"/>
      <c r="C398" s="11"/>
    </row>
    <row r="399" spans="2:3" ht="15.75">
      <c r="B399" s="11"/>
      <c r="C399" s="11"/>
    </row>
    <row r="400" spans="2:3" ht="15.75">
      <c r="B400" s="11"/>
      <c r="C400" s="11"/>
    </row>
    <row r="401" spans="2:3" ht="15.75">
      <c r="B401" s="11"/>
      <c r="C401" s="11"/>
    </row>
    <row r="402" spans="2:3" ht="15.75">
      <c r="B402" s="11"/>
      <c r="C402" s="11"/>
    </row>
    <row r="403" spans="2:3" ht="15.75">
      <c r="B403" s="11"/>
      <c r="C403" s="11"/>
    </row>
    <row r="404" spans="2:3" ht="15.75">
      <c r="B404" s="11"/>
      <c r="C404" s="11"/>
    </row>
    <row r="405" spans="2:3" ht="15.75">
      <c r="B405" s="11"/>
      <c r="C405" s="11"/>
    </row>
    <row r="406" spans="2:3" ht="15.75">
      <c r="B406" s="11"/>
      <c r="C406" s="11"/>
    </row>
    <row r="407" spans="2:3" ht="15.75">
      <c r="B407" s="11"/>
      <c r="C407" s="11"/>
    </row>
    <row r="408" spans="2:3" ht="15.75">
      <c r="B408" s="11"/>
      <c r="C408" s="11"/>
    </row>
    <row r="409" spans="2:3" ht="15.75">
      <c r="B409" s="11"/>
      <c r="C409" s="11"/>
    </row>
    <row r="410" spans="2:3" ht="15.75">
      <c r="B410" s="11"/>
      <c r="C410" s="11"/>
    </row>
    <row r="411" spans="2:3" ht="15.75">
      <c r="B411" s="11"/>
      <c r="C411" s="11"/>
    </row>
    <row r="412" spans="2:3" ht="15.75">
      <c r="B412" s="11"/>
      <c r="C412" s="11"/>
    </row>
    <row r="413" spans="2:3" ht="15.75">
      <c r="B413" s="11"/>
      <c r="C413" s="11"/>
    </row>
    <row r="414" spans="2:3" ht="15.75">
      <c r="B414" s="11"/>
      <c r="C414" s="11"/>
    </row>
    <row r="415" spans="2:3" ht="15.75">
      <c r="B415" s="11"/>
      <c r="C415" s="11"/>
    </row>
    <row r="416" spans="2:3" ht="15.75">
      <c r="B416" s="11"/>
      <c r="C416" s="11"/>
    </row>
    <row r="417" spans="2:3" ht="15.75">
      <c r="B417" s="11"/>
      <c r="C417" s="11"/>
    </row>
    <row r="418" spans="2:3" ht="15.75">
      <c r="B418" s="11"/>
      <c r="C418" s="11"/>
    </row>
    <row r="419" spans="2:3" ht="15.75">
      <c r="B419" s="11"/>
      <c r="C419" s="11"/>
    </row>
    <row r="420" spans="2:3" ht="15.75">
      <c r="B420" s="11"/>
      <c r="C420" s="11"/>
    </row>
    <row r="421" spans="2:3" ht="15.75">
      <c r="B421" s="11"/>
      <c r="C421" s="11"/>
    </row>
    <row r="422" spans="2:3" ht="15.75">
      <c r="B422" s="11"/>
      <c r="C422" s="11"/>
    </row>
    <row r="423" spans="2:3" ht="15.75">
      <c r="B423" s="11"/>
      <c r="C423" s="11"/>
    </row>
    <row r="424" spans="2:3" ht="15.75">
      <c r="B424" s="11"/>
      <c r="C424" s="11"/>
    </row>
    <row r="425" spans="2:3" ht="15.75">
      <c r="B425" s="11"/>
      <c r="C425" s="11"/>
    </row>
    <row r="426" spans="2:3" ht="15.75">
      <c r="B426" s="11"/>
      <c r="C426" s="11"/>
    </row>
    <row r="427" spans="2:3" ht="15.75">
      <c r="B427" s="11"/>
      <c r="C427" s="11"/>
    </row>
    <row r="428" spans="2:3" ht="15.75">
      <c r="B428" s="11"/>
      <c r="C428" s="11"/>
    </row>
    <row r="429" spans="2:3" ht="15.75">
      <c r="B429" s="11"/>
      <c r="C429" s="11"/>
    </row>
    <row r="430" spans="2:3" ht="15.75">
      <c r="B430" s="11"/>
      <c r="C430" s="11"/>
    </row>
    <row r="431" spans="2:3" ht="15.75">
      <c r="B431" s="11"/>
      <c r="C431" s="11"/>
    </row>
    <row r="432" spans="2:3" ht="15.75">
      <c r="B432" s="11"/>
      <c r="C432" s="11"/>
    </row>
    <row r="433" spans="2:3" ht="15.75">
      <c r="B433" s="11"/>
      <c r="C433" s="11"/>
    </row>
    <row r="434" spans="2:3" ht="15.75">
      <c r="B434" s="11"/>
      <c r="C434" s="11"/>
    </row>
    <row r="435" spans="2:3" ht="15.75">
      <c r="B435" s="11"/>
      <c r="C435" s="11"/>
    </row>
    <row r="436" spans="2:3" ht="15.75">
      <c r="B436" s="11"/>
      <c r="C436" s="11"/>
    </row>
    <row r="437" spans="2:3" ht="15.75">
      <c r="B437" s="11"/>
      <c r="C437" s="11"/>
    </row>
    <row r="438" spans="2:3" ht="15.75">
      <c r="B438" s="11"/>
      <c r="C438" s="11"/>
    </row>
    <row r="439" spans="2:3" ht="15.75">
      <c r="B439" s="11"/>
      <c r="C439" s="11"/>
    </row>
    <row r="440" spans="2:3" ht="15.75">
      <c r="B440" s="11"/>
      <c r="C440" s="11"/>
    </row>
    <row r="441" spans="2:3" ht="15.75">
      <c r="B441" s="11"/>
      <c r="C441" s="11"/>
    </row>
    <row r="442" spans="2:3" ht="15.75">
      <c r="B442" s="11"/>
      <c r="C442" s="11"/>
    </row>
    <row r="443" spans="2:3" ht="15.75">
      <c r="B443" s="11"/>
      <c r="C443" s="11"/>
    </row>
    <row r="444" spans="2:3" ht="15.75">
      <c r="B444" s="11"/>
      <c r="C444" s="11"/>
    </row>
    <row r="445" spans="2:3" ht="15.75">
      <c r="B445" s="11"/>
      <c r="C445" s="11"/>
    </row>
    <row r="446" spans="2:3" ht="15.75">
      <c r="B446" s="11"/>
      <c r="C446" s="11"/>
    </row>
    <row r="447" spans="2:3" ht="15.75">
      <c r="B447" s="11"/>
      <c r="C447" s="11"/>
    </row>
    <row r="448" spans="2:3" ht="15.75">
      <c r="B448" s="11"/>
      <c r="C448" s="11"/>
    </row>
    <row r="449" spans="2:3" ht="15.75">
      <c r="B449" s="11"/>
      <c r="C449" s="11"/>
    </row>
    <row r="450" spans="2:3" ht="15.75">
      <c r="B450" s="11"/>
      <c r="C450" s="11"/>
    </row>
    <row r="451" spans="2:3" ht="15.75">
      <c r="B451" s="11"/>
      <c r="C451" s="11"/>
    </row>
    <row r="452" spans="2:3" ht="15.75">
      <c r="B452" s="11"/>
      <c r="C452" s="11"/>
    </row>
    <row r="453" spans="2:3" ht="15.75">
      <c r="B453" s="11"/>
      <c r="C453" s="11"/>
    </row>
    <row r="454" spans="2:3" ht="15.75">
      <c r="B454" s="11"/>
      <c r="C454" s="11"/>
    </row>
    <row r="455" spans="2:3" ht="15.75">
      <c r="B455" s="11"/>
      <c r="C455" s="11"/>
    </row>
    <row r="456" spans="2:3" ht="15.75">
      <c r="B456" s="11"/>
      <c r="C456" s="11"/>
    </row>
    <row r="457" spans="2:3" ht="15.75">
      <c r="B457" s="11"/>
      <c r="C457" s="11"/>
    </row>
    <row r="458" spans="2:3" ht="15.75">
      <c r="B458" s="11"/>
      <c r="C458" s="11"/>
    </row>
    <row r="459" spans="2:3" ht="15.75">
      <c r="B459" s="11"/>
      <c r="C459" s="11"/>
    </row>
    <row r="460" spans="2:3" ht="15.75">
      <c r="B460" s="11"/>
      <c r="C460" s="11"/>
    </row>
    <row r="461" spans="2:3" ht="15.75">
      <c r="B461" s="11"/>
      <c r="C461" s="11"/>
    </row>
    <row r="462" spans="2:3" ht="15.75">
      <c r="B462" s="11"/>
      <c r="C462" s="11"/>
    </row>
    <row r="463" spans="2:3" ht="15.75">
      <c r="B463" s="11"/>
      <c r="C463" s="11"/>
    </row>
    <row r="464" spans="2:3" ht="15.75">
      <c r="B464" s="11"/>
      <c r="C464" s="11"/>
    </row>
    <row r="465" spans="2:3" ht="15.75">
      <c r="B465" s="11"/>
      <c r="C465" s="11"/>
    </row>
    <row r="466" spans="2:3" ht="15.75">
      <c r="B466" s="11"/>
      <c r="C466" s="11"/>
    </row>
    <row r="467" spans="2:3" ht="15.75">
      <c r="B467" s="11"/>
      <c r="C467" s="11"/>
    </row>
    <row r="468" spans="2:3" ht="15.75">
      <c r="B468" s="11"/>
      <c r="C468" s="11"/>
    </row>
    <row r="469" spans="2:3" ht="15.75">
      <c r="B469" s="11"/>
      <c r="C469" s="11"/>
    </row>
    <row r="470" spans="2:3" ht="15.75">
      <c r="B470" s="11"/>
      <c r="C470" s="11"/>
    </row>
    <row r="471" spans="2:3" ht="15.75">
      <c r="B471" s="11"/>
      <c r="C471" s="11"/>
    </row>
    <row r="472" spans="2:3" ht="15.75">
      <c r="B472" s="11"/>
      <c r="C472" s="11"/>
    </row>
    <row r="473" spans="2:3" ht="15.75">
      <c r="B473" s="11"/>
      <c r="C473" s="11"/>
    </row>
    <row r="474" spans="2:3" ht="15.75">
      <c r="B474" s="11"/>
      <c r="C474" s="11"/>
    </row>
    <row r="475" spans="2:3" ht="15.75">
      <c r="B475" s="11"/>
      <c r="C475" s="11"/>
    </row>
    <row r="476" spans="2:3" ht="15.75">
      <c r="B476" s="11"/>
      <c r="C476" s="11"/>
    </row>
    <row r="477" spans="2:3" ht="15.75">
      <c r="B477" s="11"/>
      <c r="C477" s="11"/>
    </row>
    <row r="478" spans="2:3" ht="15.75">
      <c r="B478" s="11"/>
      <c r="C478" s="11"/>
    </row>
    <row r="479" spans="2:3" ht="15.75">
      <c r="B479" s="11"/>
      <c r="C479" s="11"/>
    </row>
    <row r="480" spans="2:3" ht="15.75">
      <c r="B480" s="11"/>
      <c r="C480" s="11"/>
    </row>
    <row r="481" spans="2:3" ht="15.75">
      <c r="B481" s="11"/>
      <c r="C481" s="11"/>
    </row>
    <row r="482" spans="2:3" ht="15.75">
      <c r="B482" s="11"/>
      <c r="C482" s="11"/>
    </row>
    <row r="483" spans="2:3" ht="15.75">
      <c r="B483" s="11"/>
      <c r="C483" s="11"/>
    </row>
    <row r="484" spans="2:3" ht="15.75">
      <c r="B484" s="11"/>
      <c r="C484" s="11"/>
    </row>
    <row r="485" spans="2:3" ht="15.75">
      <c r="B485" s="11"/>
      <c r="C485" s="11"/>
    </row>
    <row r="486" spans="2:3" ht="15.75">
      <c r="B486" s="11"/>
      <c r="C486" s="11"/>
    </row>
    <row r="487" spans="2:3" ht="15.75">
      <c r="B487" s="11"/>
      <c r="C487" s="11"/>
    </row>
    <row r="488" spans="2:3" ht="15.75">
      <c r="B488" s="11"/>
      <c r="C488" s="11"/>
    </row>
    <row r="489" spans="2:3" ht="15.75">
      <c r="B489" s="11"/>
      <c r="C489" s="11"/>
    </row>
    <row r="490" spans="2:3" ht="15.75">
      <c r="B490" s="11"/>
      <c r="C490" s="11"/>
    </row>
    <row r="491" spans="2:3" ht="15.75">
      <c r="B491" s="11"/>
      <c r="C491" s="11"/>
    </row>
    <row r="492" spans="2:3" ht="15.75">
      <c r="B492" s="11"/>
      <c r="C492" s="11"/>
    </row>
    <row r="493" spans="2:3" ht="15.75">
      <c r="B493" s="11"/>
      <c r="C493" s="11"/>
    </row>
    <row r="494" spans="2:3" ht="15.75">
      <c r="B494" s="11"/>
      <c r="C494" s="11"/>
    </row>
    <row r="495" spans="2:3" ht="15.75">
      <c r="B495" s="11"/>
      <c r="C495" s="11"/>
    </row>
    <row r="496" spans="2:3" ht="15.75">
      <c r="B496" s="11"/>
      <c r="C496" s="11"/>
    </row>
    <row r="497" spans="2:3" ht="15.75">
      <c r="B497" s="11"/>
      <c r="C497" s="11"/>
    </row>
    <row r="498" spans="2:3" ht="15.75">
      <c r="B498" s="11"/>
      <c r="C498" s="11"/>
    </row>
    <row r="499" spans="2:3" ht="15.75">
      <c r="B499" s="11"/>
      <c r="C499" s="11"/>
    </row>
    <row r="500" spans="2:3" ht="15.75">
      <c r="B500" s="11"/>
      <c r="C500" s="11"/>
    </row>
    <row r="501" spans="2:3" ht="15.75">
      <c r="B501" s="11"/>
      <c r="C501" s="11"/>
    </row>
    <row r="502" spans="2:3" ht="15.75">
      <c r="B502" s="11"/>
      <c r="C502" s="11"/>
    </row>
    <row r="503" spans="2:3" ht="15.75">
      <c r="B503" s="11"/>
      <c r="C503" s="11"/>
    </row>
    <row r="504" spans="2:3" ht="15.75">
      <c r="B504" s="11"/>
      <c r="C504" s="11"/>
    </row>
    <row r="505" spans="2:3" ht="15.75">
      <c r="B505" s="11"/>
      <c r="C505" s="11"/>
    </row>
    <row r="506" spans="2:3" ht="15.75">
      <c r="B506" s="11"/>
      <c r="C506" s="11"/>
    </row>
    <row r="507" spans="2:3" ht="15.75">
      <c r="B507" s="11"/>
      <c r="C507" s="11"/>
    </row>
    <row r="508" spans="2:3" ht="15.75">
      <c r="B508" s="11"/>
      <c r="C508" s="11"/>
    </row>
    <row r="509" spans="2:3" ht="15.75">
      <c r="B509" s="11"/>
      <c r="C509" s="11"/>
    </row>
    <row r="510" spans="2:3" ht="15.75">
      <c r="B510" s="11"/>
      <c r="C510" s="11"/>
    </row>
    <row r="511" spans="2:3" ht="15.75">
      <c r="B511" s="11"/>
      <c r="C511" s="11"/>
    </row>
    <row r="512" spans="2:3" ht="15.75">
      <c r="B512" s="11"/>
      <c r="C512" s="11"/>
    </row>
    <row r="513" spans="2:3" ht="15.75">
      <c r="B513" s="11"/>
      <c r="C513" s="11"/>
    </row>
    <row r="514" spans="2:3" ht="15.75">
      <c r="B514" s="11"/>
      <c r="C514" s="11"/>
    </row>
    <row r="515" spans="2:3" ht="15.75">
      <c r="B515" s="11"/>
      <c r="C515" s="11"/>
    </row>
    <row r="516" spans="2:3" ht="15.75">
      <c r="B516" s="11"/>
      <c r="C516" s="11"/>
    </row>
    <row r="517" spans="2:3" ht="15.75">
      <c r="B517" s="11"/>
      <c r="C517" s="11"/>
    </row>
    <row r="518" spans="2:3" ht="15.75">
      <c r="B518" s="11"/>
      <c r="C518" s="11"/>
    </row>
    <row r="519" spans="2:3" ht="15.75">
      <c r="B519" s="11"/>
      <c r="C519" s="11"/>
    </row>
    <row r="520" spans="2:3" ht="15.75">
      <c r="B520" s="11"/>
      <c r="C520" s="11"/>
    </row>
    <row r="521" spans="2:3" ht="15.75">
      <c r="B521" s="11"/>
      <c r="C521" s="11"/>
    </row>
    <row r="522" spans="2:3" ht="15.75">
      <c r="B522" s="11"/>
      <c r="C522" s="11"/>
    </row>
    <row r="523" spans="2:3" ht="15.75">
      <c r="B523" s="11"/>
      <c r="C523" s="11"/>
    </row>
    <row r="524" spans="2:3" ht="15.75">
      <c r="B524" s="11"/>
      <c r="C524" s="11"/>
    </row>
    <row r="525" spans="2:3" ht="15.75">
      <c r="B525" s="11"/>
      <c r="C525" s="11"/>
    </row>
    <row r="526" spans="2:3" ht="15.75">
      <c r="B526" s="11"/>
      <c r="C526" s="11"/>
    </row>
    <row r="527" spans="2:3" ht="15.75">
      <c r="B527" s="11"/>
      <c r="C527" s="11"/>
    </row>
    <row r="528" spans="2:3" ht="15.75">
      <c r="B528" s="11"/>
      <c r="C528" s="11"/>
    </row>
    <row r="529" spans="2:3" ht="15.75">
      <c r="B529" s="11"/>
      <c r="C529" s="11"/>
    </row>
    <row r="530" spans="2:3" ht="15.75">
      <c r="B530" s="11"/>
      <c r="C530" s="11"/>
    </row>
    <row r="531" spans="2:3" ht="15.75">
      <c r="B531" s="11"/>
      <c r="C531" s="11"/>
    </row>
    <row r="532" spans="2:3" ht="15.75">
      <c r="B532" s="11"/>
      <c r="C532" s="11"/>
    </row>
    <row r="533" spans="2:3" ht="15.75">
      <c r="B533" s="11"/>
      <c r="C533" s="11"/>
    </row>
    <row r="534" spans="2:3" ht="15.75">
      <c r="B534" s="11"/>
      <c r="C534" s="11"/>
    </row>
    <row r="535" spans="2:3" ht="15.75">
      <c r="B535" s="11"/>
      <c r="C535" s="11"/>
    </row>
    <row r="536" spans="2:3" ht="15.75">
      <c r="B536" s="11"/>
      <c r="C536" s="11"/>
    </row>
    <row r="537" spans="2:3" ht="15.75">
      <c r="B537" s="11"/>
      <c r="C537" s="11"/>
    </row>
    <row r="538" spans="2:3" ht="15.75">
      <c r="B538" s="11"/>
      <c r="C538" s="11"/>
    </row>
    <row r="539" spans="2:3" ht="15.75">
      <c r="B539" s="11"/>
      <c r="C539" s="11"/>
    </row>
    <row r="540" spans="2:3" ht="15.75">
      <c r="B540" s="11"/>
      <c r="C540" s="11"/>
    </row>
    <row r="541" spans="2:3" ht="15.75">
      <c r="B541" s="11"/>
      <c r="C541" s="11"/>
    </row>
    <row r="542" spans="2:3" ht="15.75">
      <c r="B542" s="11"/>
      <c r="C542" s="11"/>
    </row>
    <row r="543" spans="2:3" ht="15.75">
      <c r="B543" s="11"/>
      <c r="C543" s="11"/>
    </row>
    <row r="544" spans="2:3" ht="15.75">
      <c r="B544" s="11"/>
      <c r="C544" s="11"/>
    </row>
    <row r="545" spans="2:3" ht="15.75">
      <c r="B545" s="11"/>
      <c r="C545" s="11"/>
    </row>
    <row r="546" spans="2:3" ht="15.75">
      <c r="B546" s="11"/>
      <c r="C546" s="11"/>
    </row>
    <row r="547" spans="2:3" ht="15.75">
      <c r="B547" s="11"/>
      <c r="C547" s="11"/>
    </row>
    <row r="548" spans="2:3" ht="15.75">
      <c r="B548" s="11"/>
      <c r="C548" s="11"/>
    </row>
    <row r="549" spans="2:3" ht="15.75">
      <c r="B549" s="11"/>
      <c r="C549" s="11"/>
    </row>
    <row r="550" spans="2:3" ht="15.75">
      <c r="B550" s="11"/>
      <c r="C550" s="11"/>
    </row>
    <row r="551" spans="2:3" ht="15.75">
      <c r="B551" s="11"/>
      <c r="C551" s="11"/>
    </row>
    <row r="552" spans="2:3" ht="15.75">
      <c r="B552" s="11"/>
      <c r="C552" s="11"/>
    </row>
    <row r="553" spans="2:3" ht="15.75">
      <c r="B553" s="11"/>
      <c r="C553" s="11"/>
    </row>
    <row r="554" spans="2:3" ht="15.75">
      <c r="B554" s="11"/>
      <c r="C554" s="11"/>
    </row>
    <row r="555" spans="2:3" ht="15.75">
      <c r="B555" s="11"/>
      <c r="C555" s="11"/>
    </row>
    <row r="556" spans="2:3" ht="15.75">
      <c r="B556" s="11"/>
      <c r="C556" s="11"/>
    </row>
    <row r="557" spans="2:3" ht="15.75">
      <c r="B557" s="11"/>
      <c r="C557" s="11"/>
    </row>
    <row r="558" spans="2:3" ht="15.75">
      <c r="B558" s="11"/>
      <c r="C558" s="11"/>
    </row>
    <row r="559" ht="15.75">
      <c r="C559" s="11"/>
    </row>
    <row r="560" ht="15.75">
      <c r="C560" s="11"/>
    </row>
    <row r="561" ht="15.75">
      <c r="C561" s="11"/>
    </row>
    <row r="562" ht="15.75">
      <c r="C562" s="11"/>
    </row>
    <row r="563" ht="15.75">
      <c r="C563" s="11"/>
    </row>
    <row r="564" ht="15.75">
      <c r="C564" s="11"/>
    </row>
    <row r="565" ht="15.75">
      <c r="C565" s="11"/>
    </row>
    <row r="566" ht="15.75">
      <c r="C566" s="11"/>
    </row>
    <row r="567" ht="15.75">
      <c r="C567" s="11"/>
    </row>
    <row r="568" ht="15.75">
      <c r="C568" s="11"/>
    </row>
    <row r="569" ht="15.75">
      <c r="C569" s="11"/>
    </row>
    <row r="570" ht="15.75">
      <c r="C570" s="11"/>
    </row>
    <row r="571" ht="15.75">
      <c r="C571" s="11"/>
    </row>
    <row r="572" ht="15.75">
      <c r="C572" s="11"/>
    </row>
    <row r="573" ht="15.75">
      <c r="C573" s="11"/>
    </row>
    <row r="574" ht="15.75">
      <c r="C574" s="11"/>
    </row>
    <row r="575" ht="15.75">
      <c r="C575" s="11"/>
    </row>
    <row r="576" ht="15.75">
      <c r="C576" s="11"/>
    </row>
    <row r="577" ht="15.75">
      <c r="C577" s="11"/>
    </row>
    <row r="578" ht="15.75">
      <c r="C578" s="11"/>
    </row>
    <row r="579" ht="15.75">
      <c r="C579" s="11"/>
    </row>
    <row r="580" ht="15.75">
      <c r="C580" s="11"/>
    </row>
    <row r="581" ht="15.75">
      <c r="C581" s="11"/>
    </row>
    <row r="582" ht="15.75">
      <c r="C582" s="11"/>
    </row>
    <row r="583" ht="15.75">
      <c r="C583" s="11"/>
    </row>
    <row r="584" ht="15.75">
      <c r="C584" s="11"/>
    </row>
    <row r="585" ht="15.75">
      <c r="C585" s="11"/>
    </row>
    <row r="586" ht="15.75">
      <c r="C586" s="11"/>
    </row>
    <row r="587" ht="15.75">
      <c r="C587" s="11"/>
    </row>
    <row r="588" ht="15.75">
      <c r="C588" s="11"/>
    </row>
    <row r="589" ht="15.75">
      <c r="C589" s="11"/>
    </row>
    <row r="590" ht="15.75">
      <c r="C590" s="11"/>
    </row>
    <row r="591" ht="15.75">
      <c r="C591" s="11"/>
    </row>
    <row r="592" ht="15.75">
      <c r="C592" s="11"/>
    </row>
    <row r="593" ht="15.75">
      <c r="C593" s="11"/>
    </row>
    <row r="594" ht="15.75">
      <c r="C594" s="11"/>
    </row>
    <row r="595" ht="15.75">
      <c r="C595" s="11"/>
    </row>
    <row r="596" ht="15.75">
      <c r="C596" s="11"/>
    </row>
    <row r="597" ht="15.75">
      <c r="C597" s="11"/>
    </row>
    <row r="598" ht="15.75">
      <c r="C598" s="11"/>
    </row>
    <row r="599" ht="15.75">
      <c r="C599" s="11"/>
    </row>
    <row r="600" ht="15.75">
      <c r="C600" s="11"/>
    </row>
    <row r="601" ht="15.75">
      <c r="C601" s="11"/>
    </row>
    <row r="602" ht="15.75">
      <c r="C602" s="11"/>
    </row>
    <row r="603" ht="15.75">
      <c r="C603" s="11"/>
    </row>
    <row r="604" ht="15.75">
      <c r="C604" s="11"/>
    </row>
    <row r="605" ht="15.75">
      <c r="C605" s="11"/>
    </row>
    <row r="606" ht="15.75">
      <c r="C606" s="11"/>
    </row>
    <row r="607" ht="15.75">
      <c r="C607" s="11"/>
    </row>
    <row r="608" ht="15.75">
      <c r="C608" s="11"/>
    </row>
    <row r="609" ht="15.75">
      <c r="C609" s="11"/>
    </row>
    <row r="610" ht="15.75">
      <c r="C610" s="11"/>
    </row>
    <row r="611" ht="15.75">
      <c r="C611" s="11"/>
    </row>
    <row r="612" ht="15.75">
      <c r="C612" s="11"/>
    </row>
    <row r="613" ht="15.75">
      <c r="C613" s="11"/>
    </row>
    <row r="614" ht="15.75">
      <c r="C614" s="11"/>
    </row>
    <row r="615" ht="15.75">
      <c r="C615" s="11"/>
    </row>
    <row r="616" ht="15.75">
      <c r="C616" s="11"/>
    </row>
    <row r="617" ht="15.75">
      <c r="C617" s="11"/>
    </row>
    <row r="618" ht="15.75">
      <c r="C618" s="11"/>
    </row>
    <row r="619" ht="15.75">
      <c r="C619" s="11"/>
    </row>
    <row r="620" ht="15.75">
      <c r="C620" s="11"/>
    </row>
    <row r="621" ht="15.75">
      <c r="C621" s="11"/>
    </row>
    <row r="622" ht="15.75">
      <c r="C622" s="11"/>
    </row>
    <row r="623" ht="15.75">
      <c r="C623" s="11"/>
    </row>
    <row r="624" ht="15.75">
      <c r="C624" s="11"/>
    </row>
    <row r="625" ht="15.75">
      <c r="C625" s="11"/>
    </row>
    <row r="626" ht="15.75">
      <c r="C626" s="11"/>
    </row>
    <row r="627" ht="15.75">
      <c r="C627" s="11"/>
    </row>
    <row r="628" ht="15.75">
      <c r="C628" s="11"/>
    </row>
    <row r="629" ht="15.75">
      <c r="C629" s="11"/>
    </row>
    <row r="630" ht="15.75">
      <c r="C630" s="11"/>
    </row>
    <row r="631" ht="15.75">
      <c r="C631" s="11"/>
    </row>
    <row r="632" ht="15.75">
      <c r="C632" s="11"/>
    </row>
    <row r="633" ht="15.75">
      <c r="C633" s="11"/>
    </row>
    <row r="634" ht="15.75">
      <c r="C634" s="11"/>
    </row>
    <row r="635" ht="15.75">
      <c r="C635" s="11"/>
    </row>
    <row r="636" ht="15.75">
      <c r="C636" s="11"/>
    </row>
    <row r="637" ht="15.75">
      <c r="C637" s="11"/>
    </row>
    <row r="638" ht="15.75">
      <c r="C638" s="11"/>
    </row>
    <row r="639" ht="15.75">
      <c r="C639" s="11"/>
    </row>
    <row r="640" ht="15.75">
      <c r="C640" s="11"/>
    </row>
    <row r="641" ht="15.75">
      <c r="C641" s="11"/>
    </row>
    <row r="642" ht="15.75">
      <c r="C642" s="11"/>
    </row>
    <row r="643" ht="15.75">
      <c r="C643" s="11"/>
    </row>
    <row r="644" ht="15.75">
      <c r="C644" s="11"/>
    </row>
    <row r="645" ht="15.75">
      <c r="C645" s="11"/>
    </row>
    <row r="646" ht="15.75">
      <c r="C646" s="11"/>
    </row>
    <row r="647" ht="15.75">
      <c r="C647" s="11"/>
    </row>
    <row r="648" ht="15.75">
      <c r="C648" s="11"/>
    </row>
    <row r="649" ht="15.75">
      <c r="C649" s="11"/>
    </row>
    <row r="650" ht="15.75">
      <c r="C650" s="11"/>
    </row>
    <row r="651" ht="15.75">
      <c r="C651" s="11"/>
    </row>
    <row r="652" ht="15.75">
      <c r="C652" s="11"/>
    </row>
    <row r="653" ht="15.75">
      <c r="C653" s="11"/>
    </row>
    <row r="654" ht="15.75">
      <c r="C654" s="11"/>
    </row>
    <row r="655" ht="15.75">
      <c r="C655" s="11"/>
    </row>
    <row r="656" ht="15.75">
      <c r="C656" s="11"/>
    </row>
    <row r="657" ht="15.75">
      <c r="C657" s="11"/>
    </row>
    <row r="658" ht="15.75">
      <c r="C658" s="11"/>
    </row>
    <row r="659" ht="15.75">
      <c r="C659" s="11"/>
    </row>
    <row r="660" ht="15.75">
      <c r="C660" s="11"/>
    </row>
    <row r="661" ht="15.75">
      <c r="C661" s="11"/>
    </row>
    <row r="662" ht="15.75">
      <c r="C662" s="11"/>
    </row>
    <row r="663" ht="15.75">
      <c r="C663" s="11"/>
    </row>
    <row r="664" ht="15.75">
      <c r="C664" s="11"/>
    </row>
    <row r="665" ht="15.75">
      <c r="C665" s="11"/>
    </row>
    <row r="666" ht="15.75">
      <c r="C666" s="11"/>
    </row>
    <row r="667" ht="15.75">
      <c r="C667" s="11"/>
    </row>
    <row r="668" ht="15.75">
      <c r="C668" s="11"/>
    </row>
    <row r="669" ht="15.75">
      <c r="C669" s="11"/>
    </row>
    <row r="670" ht="15.75">
      <c r="C670" s="11"/>
    </row>
    <row r="671" ht="15.75">
      <c r="C671" s="11"/>
    </row>
    <row r="672" ht="15.75">
      <c r="C672" s="11"/>
    </row>
    <row r="673" ht="15.75">
      <c r="C673" s="11"/>
    </row>
    <row r="674" ht="15.75">
      <c r="C674" s="11"/>
    </row>
    <row r="675" ht="15.75">
      <c r="C675" s="11"/>
    </row>
    <row r="676" ht="15.75">
      <c r="C676" s="11"/>
    </row>
    <row r="677" ht="15.75">
      <c r="C677" s="11"/>
    </row>
    <row r="678" ht="15.75">
      <c r="C678" s="11"/>
    </row>
    <row r="679" ht="15.75">
      <c r="C679" s="11"/>
    </row>
    <row r="680" ht="15.75">
      <c r="C680" s="11"/>
    </row>
    <row r="681" ht="15.75">
      <c r="C681" s="11"/>
    </row>
    <row r="682" ht="15.75">
      <c r="C682" s="11"/>
    </row>
    <row r="683" ht="15.75">
      <c r="C683" s="11"/>
    </row>
    <row r="684" ht="15.75">
      <c r="C684" s="11"/>
    </row>
    <row r="685" ht="15.75">
      <c r="C685" s="11"/>
    </row>
    <row r="686" ht="15.75">
      <c r="C686" s="11"/>
    </row>
    <row r="687" ht="15.75">
      <c r="C687" s="11"/>
    </row>
    <row r="688" ht="15.75">
      <c r="C688" s="11"/>
    </row>
    <row r="689" ht="15.75">
      <c r="C689" s="11"/>
    </row>
    <row r="690" ht="15.75">
      <c r="C690" s="11"/>
    </row>
    <row r="691" ht="15.75">
      <c r="C691" s="11"/>
    </row>
    <row r="692" ht="15.75">
      <c r="C692" s="11"/>
    </row>
    <row r="693" ht="15.75">
      <c r="C693" s="11"/>
    </row>
    <row r="694" ht="15.75">
      <c r="C694" s="11"/>
    </row>
    <row r="695" ht="15.75">
      <c r="C695" s="11"/>
    </row>
    <row r="696" ht="15.75">
      <c r="C696" s="11"/>
    </row>
    <row r="697" ht="15.75">
      <c r="C697" s="11"/>
    </row>
    <row r="698" ht="15.75">
      <c r="C698" s="11"/>
    </row>
    <row r="699" ht="15.75">
      <c r="C699" s="11"/>
    </row>
    <row r="700" ht="15.75">
      <c r="C700" s="11"/>
    </row>
    <row r="701" ht="15.75">
      <c r="C701" s="11"/>
    </row>
    <row r="702" ht="15.75">
      <c r="C702" s="11"/>
    </row>
    <row r="703" ht="15.75">
      <c r="C703" s="11"/>
    </row>
    <row r="704" ht="15.75">
      <c r="C704" s="11"/>
    </row>
    <row r="705" ht="15.75">
      <c r="C705" s="11"/>
    </row>
    <row r="706" ht="15.75">
      <c r="C706" s="11"/>
    </row>
    <row r="707" ht="15.75">
      <c r="C707" s="11"/>
    </row>
    <row r="708" ht="15.75">
      <c r="C708" s="11"/>
    </row>
    <row r="709" ht="15.75">
      <c r="C709" s="11"/>
    </row>
    <row r="710" ht="15.75">
      <c r="C710" s="11"/>
    </row>
    <row r="711" ht="15.75">
      <c r="C711" s="11"/>
    </row>
    <row r="712" ht="15.75">
      <c r="C712" s="11"/>
    </row>
    <row r="713" ht="15.75">
      <c r="C713" s="11"/>
    </row>
    <row r="714" ht="15.75">
      <c r="C714" s="11"/>
    </row>
    <row r="715" ht="15.75">
      <c r="C715" s="11"/>
    </row>
    <row r="716" ht="15.75">
      <c r="C716" s="11"/>
    </row>
    <row r="717" ht="15.75">
      <c r="C717" s="11"/>
    </row>
    <row r="718" ht="15.75">
      <c r="C718" s="11"/>
    </row>
    <row r="719" ht="15.75">
      <c r="C719" s="11"/>
    </row>
    <row r="720" ht="15.75">
      <c r="C720" s="11"/>
    </row>
    <row r="721" ht="15.75">
      <c r="C721" s="11"/>
    </row>
    <row r="722" ht="15.75">
      <c r="C722" s="11"/>
    </row>
    <row r="723" ht="15.75">
      <c r="C723" s="11"/>
    </row>
    <row r="724" ht="15.75">
      <c r="C724" s="11"/>
    </row>
    <row r="725" ht="15.75">
      <c r="C725" s="11"/>
    </row>
    <row r="726" ht="15.75">
      <c r="C726" s="11"/>
    </row>
    <row r="727" ht="15.75">
      <c r="C727" s="11"/>
    </row>
    <row r="728" ht="15.75">
      <c r="C728" s="11"/>
    </row>
    <row r="729" ht="15.75">
      <c r="C729" s="11"/>
    </row>
    <row r="730" ht="15.75">
      <c r="C730" s="11"/>
    </row>
    <row r="731" ht="15.75">
      <c r="C731" s="11"/>
    </row>
    <row r="732" ht="15.75">
      <c r="C732" s="11"/>
    </row>
    <row r="733" ht="15.75">
      <c r="C733" s="11"/>
    </row>
    <row r="734" ht="15.75">
      <c r="C734" s="11"/>
    </row>
    <row r="735" ht="15.75">
      <c r="C735" s="11"/>
    </row>
    <row r="736" ht="15.75">
      <c r="C736" s="11"/>
    </row>
    <row r="737" ht="15.75">
      <c r="C737" s="11"/>
    </row>
    <row r="738" ht="15.75">
      <c r="C738" s="11"/>
    </row>
    <row r="739" ht="15.75">
      <c r="C739" s="11"/>
    </row>
    <row r="740" ht="15.75">
      <c r="C740" s="11"/>
    </row>
    <row r="741" ht="15.75">
      <c r="C741" s="11"/>
    </row>
    <row r="742" ht="15.75">
      <c r="C742" s="11"/>
    </row>
    <row r="743" ht="15.75">
      <c r="C743" s="11"/>
    </row>
    <row r="744" ht="15.75">
      <c r="C744" s="11"/>
    </row>
    <row r="745" ht="15.75">
      <c r="C745" s="11"/>
    </row>
    <row r="746" ht="15.75">
      <c r="C746" s="11"/>
    </row>
    <row r="747" ht="15.75">
      <c r="C747" s="11"/>
    </row>
    <row r="748" ht="15.75">
      <c r="C748" s="11"/>
    </row>
    <row r="749" ht="15.75">
      <c r="C749" s="11"/>
    </row>
    <row r="750" ht="15.75">
      <c r="C750" s="11"/>
    </row>
    <row r="751" ht="15.75">
      <c r="C751" s="11"/>
    </row>
    <row r="752" ht="15.75">
      <c r="C752" s="11"/>
    </row>
    <row r="753" ht="15.75">
      <c r="C753" s="11"/>
    </row>
    <row r="754" ht="15.75">
      <c r="C754" s="11"/>
    </row>
    <row r="755" ht="15.75">
      <c r="C755" s="11"/>
    </row>
    <row r="756" ht="15.75">
      <c r="C756" s="11"/>
    </row>
    <row r="757" ht="15.75">
      <c r="C757" s="11"/>
    </row>
    <row r="758" ht="15.75">
      <c r="C758" s="11"/>
    </row>
    <row r="759" ht="15.75">
      <c r="C759" s="11"/>
    </row>
    <row r="760" ht="15.75">
      <c r="C760" s="11"/>
    </row>
    <row r="761" ht="15.75">
      <c r="C761" s="11"/>
    </row>
    <row r="762" ht="15.75">
      <c r="C762" s="11"/>
    </row>
    <row r="763" ht="15.75">
      <c r="C763" s="11"/>
    </row>
    <row r="764" ht="15.75">
      <c r="C764" s="11"/>
    </row>
    <row r="765" ht="15.75">
      <c r="C765" s="11"/>
    </row>
    <row r="766" ht="15.75">
      <c r="C766" s="11"/>
    </row>
    <row r="767" ht="15.75">
      <c r="C767" s="11"/>
    </row>
    <row r="768" ht="15.75">
      <c r="C768" s="11"/>
    </row>
    <row r="769" ht="15.75">
      <c r="C769" s="11"/>
    </row>
    <row r="770" ht="15.75">
      <c r="C770" s="11"/>
    </row>
    <row r="771" ht="15.75">
      <c r="C771" s="11"/>
    </row>
    <row r="772" ht="15.75">
      <c r="C772" s="11"/>
    </row>
    <row r="773" ht="15.75">
      <c r="C773" s="11"/>
    </row>
    <row r="774" ht="15.75">
      <c r="C774" s="11"/>
    </row>
    <row r="775" ht="15.75">
      <c r="C775" s="11"/>
    </row>
    <row r="776" ht="15.75">
      <c r="C776" s="11"/>
    </row>
    <row r="777" ht="15.75">
      <c r="C777" s="11"/>
    </row>
    <row r="778" ht="15.75">
      <c r="C778" s="11"/>
    </row>
    <row r="779" ht="15.75">
      <c r="C779" s="11"/>
    </row>
    <row r="780" ht="15.75">
      <c r="C780" s="11"/>
    </row>
    <row r="781" ht="15.75">
      <c r="C781" s="11"/>
    </row>
    <row r="782" ht="15.75">
      <c r="C782" s="11"/>
    </row>
    <row r="783" ht="15.75">
      <c r="C783" s="11"/>
    </row>
    <row r="784" ht="15.75">
      <c r="C784" s="11"/>
    </row>
    <row r="785" ht="15.75">
      <c r="C785" s="11"/>
    </row>
    <row r="786" ht="15.75">
      <c r="C786" s="11"/>
    </row>
    <row r="787" ht="15.75">
      <c r="C787" s="11"/>
    </row>
    <row r="788" ht="15.75">
      <c r="C788" s="11"/>
    </row>
    <row r="789" ht="15.75">
      <c r="C789" s="11"/>
    </row>
    <row r="790" ht="15.75">
      <c r="C790" s="11"/>
    </row>
    <row r="791" ht="15.75">
      <c r="C791" s="11"/>
    </row>
    <row r="792" ht="15.75">
      <c r="C792" s="11"/>
    </row>
    <row r="793" ht="15.75">
      <c r="C793" s="11"/>
    </row>
    <row r="794" ht="15.75">
      <c r="C794" s="11"/>
    </row>
    <row r="795" ht="15.75">
      <c r="C795" s="11"/>
    </row>
    <row r="796" ht="15.75">
      <c r="C796" s="11"/>
    </row>
    <row r="797" ht="15.75">
      <c r="C797" s="11"/>
    </row>
    <row r="798" ht="15.75">
      <c r="C798" s="11"/>
    </row>
    <row r="799" ht="15.75">
      <c r="C799" s="11"/>
    </row>
    <row r="800" ht="15.75">
      <c r="C800" s="11"/>
    </row>
    <row r="801" ht="15.75">
      <c r="C801" s="11"/>
    </row>
    <row r="802" ht="15.75">
      <c r="C802" s="11"/>
    </row>
    <row r="803" ht="15.75">
      <c r="C803" s="11"/>
    </row>
    <row r="804" ht="15.75">
      <c r="C804" s="11"/>
    </row>
    <row r="805" ht="15.75">
      <c r="C805" s="11"/>
    </row>
    <row r="806" ht="15.75">
      <c r="C806" s="11"/>
    </row>
    <row r="807" ht="15.75">
      <c r="C807" s="11"/>
    </row>
    <row r="808" ht="15.75">
      <c r="C808" s="11"/>
    </row>
    <row r="809" ht="15.75">
      <c r="C809" s="11"/>
    </row>
    <row r="810" ht="15.75">
      <c r="C810" s="11"/>
    </row>
    <row r="811" ht="15.75">
      <c r="C811" s="11"/>
    </row>
    <row r="812" ht="15.75">
      <c r="C812" s="11"/>
    </row>
    <row r="813" ht="15.75">
      <c r="C813" s="11"/>
    </row>
    <row r="814" ht="15.75">
      <c r="C814" s="11"/>
    </row>
    <row r="815" ht="15.75">
      <c r="C815" s="11"/>
    </row>
    <row r="816" ht="15.75">
      <c r="C816" s="11"/>
    </row>
    <row r="817" ht="15.75">
      <c r="C817" s="11"/>
    </row>
    <row r="818" ht="15.75">
      <c r="C818" s="11"/>
    </row>
    <row r="819" ht="15.75">
      <c r="C819" s="11"/>
    </row>
    <row r="820" ht="15.75">
      <c r="C820" s="11"/>
    </row>
    <row r="821" ht="15.75">
      <c r="C821" s="11"/>
    </row>
    <row r="822" ht="15.75">
      <c r="C822" s="11"/>
    </row>
    <row r="823" ht="15.75">
      <c r="C823" s="11"/>
    </row>
    <row r="824" ht="15.75">
      <c r="C824" s="11"/>
    </row>
    <row r="825" ht="15.75">
      <c r="C825" s="11"/>
    </row>
    <row r="826" ht="15.75">
      <c r="C826" s="11"/>
    </row>
    <row r="827" ht="15.75">
      <c r="C827" s="11"/>
    </row>
    <row r="828" ht="15.75">
      <c r="C828" s="11"/>
    </row>
    <row r="829" ht="15.75">
      <c r="C829" s="11"/>
    </row>
    <row r="830" ht="15.75">
      <c r="C830" s="11"/>
    </row>
    <row r="831" ht="15.75">
      <c r="C831" s="11"/>
    </row>
    <row r="832" ht="15.75">
      <c r="C832" s="11"/>
    </row>
    <row r="833" ht="15.75">
      <c r="C833" s="11"/>
    </row>
    <row r="834" ht="15.75">
      <c r="C834" s="11"/>
    </row>
    <row r="835" ht="15.75">
      <c r="C835" s="11"/>
    </row>
    <row r="836" ht="15.75">
      <c r="C836" s="11"/>
    </row>
    <row r="837" ht="15.75">
      <c r="C837" s="11"/>
    </row>
    <row r="838" ht="15.75">
      <c r="C838" s="11"/>
    </row>
    <row r="839" ht="15.75">
      <c r="C839" s="11"/>
    </row>
    <row r="840" ht="15.75">
      <c r="C840" s="11"/>
    </row>
    <row r="841" ht="15.75">
      <c r="C841" s="11"/>
    </row>
    <row r="842" ht="15.75">
      <c r="C842" s="11"/>
    </row>
    <row r="843" ht="15.75">
      <c r="C843" s="11"/>
    </row>
    <row r="844" ht="15.75">
      <c r="C844" s="11"/>
    </row>
    <row r="845" ht="15.75">
      <c r="C845" s="11"/>
    </row>
    <row r="846" ht="15.75">
      <c r="C846" s="11"/>
    </row>
    <row r="847" ht="15.75">
      <c r="C847" s="11"/>
    </row>
    <row r="848" ht="15.75">
      <c r="C848" s="11"/>
    </row>
    <row r="849" ht="15.75">
      <c r="C849" s="11"/>
    </row>
    <row r="850" ht="15.75">
      <c r="C850" s="11"/>
    </row>
    <row r="851" ht="15.75">
      <c r="C851" s="11"/>
    </row>
    <row r="852" ht="15.75">
      <c r="C852" s="11"/>
    </row>
    <row r="853" ht="15.75">
      <c r="C853" s="11"/>
    </row>
    <row r="854" ht="15.75">
      <c r="C854" s="11"/>
    </row>
    <row r="855" ht="15.75">
      <c r="C855" s="11"/>
    </row>
    <row r="856" ht="15.75">
      <c r="C856" s="11"/>
    </row>
    <row r="857" ht="15.75">
      <c r="C857" s="11"/>
    </row>
    <row r="858" ht="15.75">
      <c r="C858" s="11"/>
    </row>
    <row r="859" ht="15.75">
      <c r="C859" s="11"/>
    </row>
    <row r="860" ht="15.75">
      <c r="C860" s="11"/>
    </row>
    <row r="861" ht="15.75">
      <c r="C861" s="11"/>
    </row>
    <row r="862" ht="15.75">
      <c r="C862" s="11"/>
    </row>
    <row r="863" ht="15.75">
      <c r="C863" s="11"/>
    </row>
    <row r="864" ht="15.75">
      <c r="C864" s="11"/>
    </row>
    <row r="865" ht="15.75">
      <c r="C865" s="11"/>
    </row>
    <row r="866" ht="15.75">
      <c r="C866" s="11"/>
    </row>
    <row r="867" ht="15.75">
      <c r="C867" s="11"/>
    </row>
    <row r="868" ht="15.75">
      <c r="C868" s="11"/>
    </row>
    <row r="869" ht="15.75">
      <c r="C869" s="11"/>
    </row>
    <row r="870" ht="15.75">
      <c r="C870" s="11"/>
    </row>
    <row r="871" ht="15.75">
      <c r="C871" s="11"/>
    </row>
    <row r="872" ht="15.75">
      <c r="C872" s="11"/>
    </row>
    <row r="873" ht="15.75">
      <c r="C873" s="11"/>
    </row>
    <row r="874" ht="15.75">
      <c r="C874" s="11"/>
    </row>
    <row r="875" ht="15.75">
      <c r="C875" s="11"/>
    </row>
    <row r="876" ht="15.75">
      <c r="C876" s="11"/>
    </row>
    <row r="877" ht="15.75">
      <c r="C877" s="11"/>
    </row>
    <row r="878" ht="15.75">
      <c r="C878" s="11"/>
    </row>
    <row r="879" ht="15.75">
      <c r="C879" s="11"/>
    </row>
    <row r="880" ht="15.75">
      <c r="C880" s="11"/>
    </row>
    <row r="881" ht="15.75">
      <c r="C881" s="11"/>
    </row>
    <row r="882" ht="15.75">
      <c r="C882" s="11"/>
    </row>
    <row r="883" ht="15.75">
      <c r="C883" s="11"/>
    </row>
    <row r="884" ht="15.75">
      <c r="C884" s="11"/>
    </row>
    <row r="885" ht="15.75">
      <c r="C885" s="11"/>
    </row>
    <row r="886" ht="15.75">
      <c r="C886" s="11"/>
    </row>
    <row r="887" ht="15.75">
      <c r="C887" s="11"/>
    </row>
    <row r="888" ht="15.75">
      <c r="C888" s="11"/>
    </row>
    <row r="889" ht="15.75">
      <c r="C889" s="11"/>
    </row>
    <row r="890" ht="15.75">
      <c r="C890" s="11"/>
    </row>
    <row r="891" ht="15.75">
      <c r="C891" s="11"/>
    </row>
    <row r="892" ht="15.75">
      <c r="C892" s="11"/>
    </row>
    <row r="893" ht="15.75">
      <c r="C893" s="11"/>
    </row>
    <row r="894" ht="15.75">
      <c r="C894" s="11"/>
    </row>
    <row r="895" ht="15.75">
      <c r="C895" s="11"/>
    </row>
    <row r="896" ht="15.75">
      <c r="C896" s="11"/>
    </row>
    <row r="897" ht="15.75">
      <c r="C897" s="11"/>
    </row>
    <row r="898" ht="15.75">
      <c r="C898" s="11"/>
    </row>
    <row r="899" ht="15.75">
      <c r="C899" s="11"/>
    </row>
    <row r="900" ht="15.75">
      <c r="C900" s="11"/>
    </row>
    <row r="901" ht="15.75">
      <c r="C901" s="11"/>
    </row>
    <row r="902" ht="15.75">
      <c r="C902" s="11"/>
    </row>
    <row r="903" ht="15.75">
      <c r="C903" s="11"/>
    </row>
    <row r="904" ht="15.75">
      <c r="C904" s="11"/>
    </row>
    <row r="905" ht="15.75">
      <c r="C905" s="11"/>
    </row>
    <row r="906" ht="15.75">
      <c r="C906" s="11"/>
    </row>
    <row r="907" ht="15.75">
      <c r="C907" s="11"/>
    </row>
    <row r="908" ht="15.75">
      <c r="C908" s="11"/>
    </row>
    <row r="909" ht="15.75">
      <c r="C909" s="11"/>
    </row>
    <row r="910" ht="15.75">
      <c r="C910" s="11"/>
    </row>
    <row r="911" ht="15.75">
      <c r="C911" s="11"/>
    </row>
    <row r="912" ht="15.75">
      <c r="C912" s="11"/>
    </row>
    <row r="913" ht="15.75">
      <c r="C913" s="11"/>
    </row>
    <row r="914" ht="15.75">
      <c r="C914" s="11"/>
    </row>
    <row r="915" ht="15.75">
      <c r="C915" s="11"/>
    </row>
    <row r="916" ht="15.75">
      <c r="C916" s="11"/>
    </row>
    <row r="917" ht="15.75">
      <c r="C917" s="11"/>
    </row>
    <row r="918" ht="15.75">
      <c r="C918" s="11"/>
    </row>
    <row r="919" ht="15.75">
      <c r="C919" s="11"/>
    </row>
    <row r="920" ht="15.75">
      <c r="C920" s="11"/>
    </row>
    <row r="921" ht="15.75">
      <c r="C921" s="11"/>
    </row>
    <row r="922" ht="15.75">
      <c r="C922" s="11"/>
    </row>
    <row r="923" ht="15.75">
      <c r="C923" s="11"/>
    </row>
    <row r="924" ht="15.75">
      <c r="C924" s="11"/>
    </row>
    <row r="925" ht="15.75">
      <c r="C925" s="11"/>
    </row>
    <row r="926" ht="15.75">
      <c r="C926" s="11"/>
    </row>
    <row r="927" ht="15.75">
      <c r="C927" s="11"/>
    </row>
    <row r="928" ht="15.75">
      <c r="C928" s="11"/>
    </row>
    <row r="929" ht="15.75">
      <c r="C929" s="11"/>
    </row>
    <row r="930" ht="15.75">
      <c r="C930" s="11"/>
    </row>
    <row r="931" ht="15.75">
      <c r="C931" s="11"/>
    </row>
    <row r="932" ht="15.75">
      <c r="C932" s="11"/>
    </row>
    <row r="933" ht="15.75">
      <c r="C933" s="11"/>
    </row>
    <row r="934" ht="15.75">
      <c r="C934" s="11"/>
    </row>
    <row r="935" ht="15.75">
      <c r="C935" s="11"/>
    </row>
    <row r="936" ht="15.75">
      <c r="C936" s="11"/>
    </row>
    <row r="937" ht="15.75">
      <c r="C937" s="11"/>
    </row>
    <row r="938" ht="15.75">
      <c r="C938" s="11"/>
    </row>
    <row r="939" ht="15.75">
      <c r="C939" s="11"/>
    </row>
    <row r="940" ht="15.75">
      <c r="C940" s="11"/>
    </row>
    <row r="941" ht="15.75">
      <c r="C941" s="11"/>
    </row>
    <row r="942" ht="15.75">
      <c r="C942" s="11"/>
    </row>
    <row r="943" ht="15.75">
      <c r="C943" s="11"/>
    </row>
    <row r="944" ht="15.75">
      <c r="C944" s="11"/>
    </row>
    <row r="945" ht="15.75">
      <c r="C945" s="11"/>
    </row>
    <row r="946" ht="15.75">
      <c r="C946" s="11"/>
    </row>
    <row r="947" ht="15.75">
      <c r="C947" s="11"/>
    </row>
    <row r="948" ht="15.75">
      <c r="C948" s="11"/>
    </row>
    <row r="949" ht="15.75">
      <c r="C949" s="11"/>
    </row>
    <row r="950" ht="15.75">
      <c r="C950" s="11"/>
    </row>
    <row r="951" ht="15.75">
      <c r="C951" s="11"/>
    </row>
    <row r="952" ht="15.75">
      <c r="C952" s="11"/>
    </row>
    <row r="953" ht="15.75">
      <c r="C953" s="11"/>
    </row>
    <row r="954" ht="15.75">
      <c r="C954" s="11"/>
    </row>
    <row r="955" ht="15.75">
      <c r="C955" s="11"/>
    </row>
    <row r="956" ht="15.75">
      <c r="C956" s="11"/>
    </row>
    <row r="957" ht="15.75">
      <c r="C957" s="11"/>
    </row>
    <row r="958" ht="15.75">
      <c r="C958" s="11"/>
    </row>
    <row r="959" ht="15.75">
      <c r="C959" s="11"/>
    </row>
    <row r="960" ht="15.75">
      <c r="C960" s="11"/>
    </row>
    <row r="961" ht="15.75">
      <c r="C961" s="11"/>
    </row>
    <row r="962" ht="15.75">
      <c r="C962" s="11"/>
    </row>
    <row r="963" ht="15.75">
      <c r="C963" s="11"/>
    </row>
    <row r="964" ht="15.75">
      <c r="C964" s="11"/>
    </row>
    <row r="965" ht="15.75">
      <c r="C965" s="11"/>
    </row>
    <row r="966" ht="15.75">
      <c r="C966" s="11"/>
    </row>
    <row r="967" ht="15.75">
      <c r="C967" s="11"/>
    </row>
    <row r="968" ht="15.75">
      <c r="C968" s="11"/>
    </row>
    <row r="969" ht="15.75">
      <c r="C969" s="11"/>
    </row>
    <row r="970" ht="15.75">
      <c r="C970" s="11"/>
    </row>
    <row r="971" ht="15.75">
      <c r="C971" s="11"/>
    </row>
    <row r="972" ht="15.75">
      <c r="C972" s="11"/>
    </row>
    <row r="973" ht="15.75">
      <c r="C973" s="11"/>
    </row>
    <row r="974" ht="15.75">
      <c r="C974" s="11"/>
    </row>
    <row r="975" ht="15.75">
      <c r="C975" s="11"/>
    </row>
    <row r="976" ht="15.75">
      <c r="C976" s="11"/>
    </row>
    <row r="977" ht="15.75">
      <c r="C977" s="11"/>
    </row>
    <row r="978" ht="15.75">
      <c r="C978" s="11"/>
    </row>
    <row r="979" ht="15.75">
      <c r="C979" s="11"/>
    </row>
    <row r="980" ht="15.75">
      <c r="C980" s="11"/>
    </row>
    <row r="981" ht="15.75">
      <c r="C981" s="11"/>
    </row>
    <row r="982" ht="15.75">
      <c r="C982" s="11"/>
    </row>
    <row r="983" ht="15.75">
      <c r="C983" s="11"/>
    </row>
    <row r="984" ht="15.75">
      <c r="C984" s="11"/>
    </row>
    <row r="985" ht="15.75">
      <c r="C985" s="11"/>
    </row>
    <row r="986" ht="15.75">
      <c r="C986" s="11"/>
    </row>
    <row r="987" ht="15.75">
      <c r="C987" s="11"/>
    </row>
    <row r="988" ht="15.75">
      <c r="C988" s="11"/>
    </row>
    <row r="989" ht="15.75">
      <c r="C989" s="11"/>
    </row>
    <row r="990" ht="15.75">
      <c r="C990" s="11"/>
    </row>
    <row r="991" ht="15.75">
      <c r="C991" s="11"/>
    </row>
    <row r="992" ht="15.75">
      <c r="C992" s="11"/>
    </row>
    <row r="993" ht="15.75">
      <c r="C993" s="11"/>
    </row>
    <row r="994" ht="15.75">
      <c r="C994" s="11"/>
    </row>
    <row r="995" ht="15.75">
      <c r="C995" s="11"/>
    </row>
    <row r="996" ht="15.75">
      <c r="C996" s="11"/>
    </row>
    <row r="997" ht="15.75">
      <c r="C997" s="11"/>
    </row>
    <row r="998" ht="15.75">
      <c r="C998" s="11"/>
    </row>
    <row r="999" ht="15.75">
      <c r="C999" s="11"/>
    </row>
    <row r="1000" ht="15.75">
      <c r="C1000" s="11"/>
    </row>
    <row r="1001" ht="15.75">
      <c r="C1001" s="11"/>
    </row>
    <row r="1002" ht="15.75">
      <c r="C1002" s="11"/>
    </row>
    <row r="1003" ht="15.75">
      <c r="C1003" s="11"/>
    </row>
    <row r="1004" ht="15.75">
      <c r="C1004" s="11"/>
    </row>
    <row r="1005" ht="15.75">
      <c r="C1005" s="11"/>
    </row>
    <row r="1006" ht="15.75">
      <c r="C1006" s="11"/>
    </row>
    <row r="1007" ht="15.75">
      <c r="C1007" s="11"/>
    </row>
    <row r="1008" ht="15.75">
      <c r="C1008" s="11"/>
    </row>
    <row r="1009" ht="15.75">
      <c r="C1009" s="11"/>
    </row>
    <row r="1010" ht="15.75">
      <c r="C1010" s="11"/>
    </row>
    <row r="1011" ht="15.75">
      <c r="C1011" s="11"/>
    </row>
    <row r="1012" ht="15.75">
      <c r="C1012" s="11"/>
    </row>
    <row r="1013" ht="15.75">
      <c r="C1013" s="11"/>
    </row>
    <row r="1014" ht="15.75">
      <c r="C1014" s="11"/>
    </row>
    <row r="1015" ht="15.75">
      <c r="C1015" s="11"/>
    </row>
    <row r="1016" ht="15.75">
      <c r="C1016" s="11"/>
    </row>
    <row r="1017" ht="15.75">
      <c r="C1017" s="11"/>
    </row>
    <row r="1018" ht="15.75">
      <c r="C1018" s="11"/>
    </row>
    <row r="1019" ht="15.75">
      <c r="C1019" s="11"/>
    </row>
    <row r="1020" ht="15.75">
      <c r="C1020" s="11"/>
    </row>
    <row r="1021" ht="15.75">
      <c r="C1021" s="11"/>
    </row>
    <row r="1022" ht="15.75">
      <c r="C1022" s="11"/>
    </row>
    <row r="1023" ht="15.75">
      <c r="C1023" s="11"/>
    </row>
    <row r="1024" ht="15.75">
      <c r="C1024" s="11"/>
    </row>
    <row r="1025" ht="15.75">
      <c r="C1025" s="11"/>
    </row>
    <row r="1026" ht="15.75">
      <c r="C1026" s="11"/>
    </row>
    <row r="1027" ht="15.75">
      <c r="C1027" s="11"/>
    </row>
    <row r="1028" ht="15.75">
      <c r="C1028" s="11"/>
    </row>
    <row r="1029" ht="15.75">
      <c r="C1029" s="11"/>
    </row>
    <row r="1030" ht="15.75">
      <c r="C1030" s="11"/>
    </row>
    <row r="1031" ht="15.75">
      <c r="C1031" s="11"/>
    </row>
    <row r="1032" ht="15.75">
      <c r="C1032" s="11"/>
    </row>
    <row r="1033" ht="15.75">
      <c r="C1033" s="11"/>
    </row>
    <row r="1034" ht="15.75">
      <c r="C1034" s="11"/>
    </row>
    <row r="1035" ht="15.75">
      <c r="C1035" s="11"/>
    </row>
    <row r="1036" ht="15.75">
      <c r="C1036" s="11"/>
    </row>
    <row r="1037" ht="15.75">
      <c r="C1037" s="11"/>
    </row>
    <row r="1038" ht="15.75">
      <c r="C1038" s="11"/>
    </row>
    <row r="1039" ht="15.75">
      <c r="C1039" s="11"/>
    </row>
    <row r="1040" ht="15.75">
      <c r="C1040" s="11"/>
    </row>
    <row r="1041" ht="15.75">
      <c r="C1041" s="11"/>
    </row>
    <row r="1042" ht="15.75">
      <c r="C1042" s="11"/>
    </row>
    <row r="1043" ht="15.75">
      <c r="C1043" s="11"/>
    </row>
    <row r="1044" ht="15.75">
      <c r="C1044" s="11"/>
    </row>
    <row r="1045" ht="15.75">
      <c r="C1045" s="11"/>
    </row>
    <row r="1046" ht="15.75">
      <c r="C1046" s="11"/>
    </row>
    <row r="1047" ht="15.75">
      <c r="C1047" s="11"/>
    </row>
    <row r="1048" ht="15.75">
      <c r="C1048" s="11"/>
    </row>
    <row r="1049" ht="15.75">
      <c r="C1049" s="11"/>
    </row>
    <row r="1050" ht="15.75">
      <c r="C1050" s="11"/>
    </row>
    <row r="1051" ht="15.75">
      <c r="C1051" s="11"/>
    </row>
    <row r="1052" ht="15.75">
      <c r="C1052" s="11"/>
    </row>
    <row r="1053" ht="15.75">
      <c r="C1053" s="11"/>
    </row>
    <row r="1054" ht="15.75">
      <c r="C1054" s="11"/>
    </row>
    <row r="1055" ht="15.75">
      <c r="C1055" s="11"/>
    </row>
    <row r="1056" ht="15.75">
      <c r="C1056" s="11"/>
    </row>
    <row r="1057" ht="15.75">
      <c r="C1057" s="11"/>
    </row>
    <row r="1058" ht="15.75">
      <c r="C1058" s="11"/>
    </row>
    <row r="1059" ht="15.75">
      <c r="C1059" s="11"/>
    </row>
    <row r="1060" ht="15.75">
      <c r="C1060" s="11"/>
    </row>
    <row r="1061" ht="15.75">
      <c r="C1061" s="11"/>
    </row>
    <row r="1062" ht="15.75">
      <c r="C1062" s="11"/>
    </row>
    <row r="1063" ht="15.75">
      <c r="C1063" s="11"/>
    </row>
    <row r="1064" ht="15.75">
      <c r="C1064" s="11"/>
    </row>
    <row r="1065" ht="15.75">
      <c r="C1065" s="11"/>
    </row>
    <row r="1066" ht="15.75">
      <c r="C1066" s="11"/>
    </row>
    <row r="1067" ht="15.75">
      <c r="C1067" s="11"/>
    </row>
    <row r="1068" ht="15.75">
      <c r="C1068" s="11"/>
    </row>
    <row r="1069" ht="15.75">
      <c r="C1069" s="11"/>
    </row>
    <row r="1070" ht="15.75">
      <c r="C1070" s="11"/>
    </row>
    <row r="1071" ht="15.75">
      <c r="C1071" s="11"/>
    </row>
    <row r="1072" ht="15.75">
      <c r="C1072" s="11"/>
    </row>
    <row r="1073" ht="15.75">
      <c r="C1073" s="11"/>
    </row>
    <row r="1074" ht="15.75">
      <c r="C1074" s="11"/>
    </row>
    <row r="1075" ht="15.75">
      <c r="C1075" s="11"/>
    </row>
    <row r="1076" ht="15.75">
      <c r="C1076" s="11"/>
    </row>
    <row r="1077" ht="15.75">
      <c r="C1077" s="11"/>
    </row>
    <row r="1078" ht="15.75">
      <c r="C1078" s="11"/>
    </row>
    <row r="1079" ht="15.75">
      <c r="C1079" s="11"/>
    </row>
    <row r="1080" ht="15.75">
      <c r="C1080" s="11"/>
    </row>
    <row r="1081" ht="15.75">
      <c r="C1081" s="11"/>
    </row>
    <row r="1082" ht="15.75">
      <c r="C1082" s="11"/>
    </row>
    <row r="1083" ht="15.75">
      <c r="C1083" s="11"/>
    </row>
    <row r="1084" ht="15.75">
      <c r="C1084" s="11"/>
    </row>
    <row r="1085" ht="15.75">
      <c r="C1085" s="11"/>
    </row>
    <row r="1086" ht="15.75">
      <c r="C1086" s="11"/>
    </row>
    <row r="1087" ht="15.75">
      <c r="C1087" s="11"/>
    </row>
    <row r="1088" ht="15.75">
      <c r="C1088" s="11"/>
    </row>
    <row r="1089" ht="15.75">
      <c r="C1089" s="11"/>
    </row>
    <row r="1090" ht="15.75">
      <c r="C1090" s="11"/>
    </row>
    <row r="1091" ht="15.75">
      <c r="C1091" s="11"/>
    </row>
    <row r="1092" ht="15.75">
      <c r="C1092" s="11"/>
    </row>
    <row r="1093" ht="15.75">
      <c r="C1093" s="11"/>
    </row>
    <row r="1094" ht="15.75">
      <c r="C1094" s="11"/>
    </row>
    <row r="1095" ht="15.75">
      <c r="C1095" s="11"/>
    </row>
    <row r="1096" ht="15.75">
      <c r="C1096" s="11"/>
    </row>
    <row r="1097" ht="15.75">
      <c r="C1097" s="11"/>
    </row>
    <row r="1098" ht="15.75">
      <c r="C1098" s="11"/>
    </row>
    <row r="1099" ht="15.75">
      <c r="C1099" s="11"/>
    </row>
    <row r="1100" ht="15.75">
      <c r="C1100" s="11"/>
    </row>
    <row r="1101" ht="15.75">
      <c r="C1101" s="11"/>
    </row>
    <row r="1102" ht="15.75">
      <c r="C1102" s="11"/>
    </row>
    <row r="1103" ht="15.75">
      <c r="C1103" s="11"/>
    </row>
    <row r="1104" ht="15.75">
      <c r="C1104" s="11"/>
    </row>
    <row r="1105" ht="15.75">
      <c r="C1105" s="11"/>
    </row>
    <row r="1106" ht="15.75">
      <c r="C1106" s="11"/>
    </row>
    <row r="1107" ht="15.75">
      <c r="C1107" s="11"/>
    </row>
    <row r="1108" ht="15.75">
      <c r="C1108" s="11"/>
    </row>
    <row r="1109" ht="15.75">
      <c r="C1109" s="11"/>
    </row>
    <row r="1110" ht="15.75">
      <c r="C1110" s="11"/>
    </row>
    <row r="1111" ht="15.75">
      <c r="C1111" s="11"/>
    </row>
    <row r="1112" ht="15.75">
      <c r="C1112" s="11"/>
    </row>
    <row r="1113" ht="15.75">
      <c r="C1113" s="11"/>
    </row>
    <row r="1114" ht="15.75">
      <c r="C1114" s="11"/>
    </row>
    <row r="1115" ht="15.75">
      <c r="C1115" s="11"/>
    </row>
    <row r="1116" ht="15.75">
      <c r="C1116" s="11"/>
    </row>
    <row r="1117" ht="15.75">
      <c r="C1117" s="11"/>
    </row>
    <row r="1118" ht="15.75">
      <c r="C1118" s="11"/>
    </row>
    <row r="1119" ht="15.75">
      <c r="C1119" s="11"/>
    </row>
    <row r="1120" ht="15.75">
      <c r="C1120" s="11"/>
    </row>
    <row r="1121" ht="15.75">
      <c r="C1121" s="11"/>
    </row>
    <row r="1122" ht="15.75">
      <c r="C1122" s="11"/>
    </row>
    <row r="1123" ht="15.75">
      <c r="C1123" s="11"/>
    </row>
    <row r="1124" ht="15.75">
      <c r="C1124" s="11"/>
    </row>
    <row r="1125" ht="15.75">
      <c r="C1125" s="11"/>
    </row>
    <row r="1126" ht="15.75">
      <c r="C1126" s="11"/>
    </row>
    <row r="1127" ht="15.75">
      <c r="C1127" s="11"/>
    </row>
    <row r="1128" ht="15.75">
      <c r="C1128" s="11"/>
    </row>
    <row r="1129" ht="15.75">
      <c r="C1129" s="11"/>
    </row>
    <row r="1130" ht="15.75">
      <c r="C1130" s="11"/>
    </row>
    <row r="1131" ht="15.75">
      <c r="C1131" s="11"/>
    </row>
    <row r="1132" ht="15.75">
      <c r="C1132" s="11"/>
    </row>
    <row r="1133" ht="15.75">
      <c r="C1133" s="11"/>
    </row>
    <row r="1134" ht="15.75">
      <c r="C1134" s="11"/>
    </row>
  </sheetData>
  <sheetProtection/>
  <mergeCells count="11">
    <mergeCell ref="J1:L1"/>
    <mergeCell ref="J2:L2"/>
    <mergeCell ref="I3:J3"/>
    <mergeCell ref="I4:J4"/>
    <mergeCell ref="J5:L5"/>
    <mergeCell ref="J6:L6"/>
    <mergeCell ref="A9:L9"/>
    <mergeCell ref="A11:H11"/>
    <mergeCell ref="I11:I12"/>
    <mergeCell ref="J11:J12"/>
    <mergeCell ref="K11:L11"/>
  </mergeCells>
  <printOptions/>
  <pageMargins left="0.7874015748031497" right="0.1968503937007874" top="0.1968503937007874" bottom="0.15748031496062992" header="0.15748031496062992" footer="0.15748031496062992"/>
  <pageSetup fitToHeight="2" fitToWidth="1" horizontalDpi="600" verticalDpi="600" orientation="portrait" paperSize="9" scale="54" r:id="rId1"/>
  <headerFooter alignWithMargins="0">
    <oddFooter>&amp;CСтраница  &amp;P из 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117"/>
  <sheetViews>
    <sheetView zoomScaleSheetLayoutView="100" workbookViewId="0" topLeftCell="D1">
      <selection activeCell="I18" sqref="I18"/>
    </sheetView>
  </sheetViews>
  <sheetFormatPr defaultColWidth="9.00390625" defaultRowHeight="12.75"/>
  <cols>
    <col min="1" max="1" width="54.625" style="26" customWidth="1"/>
    <col min="2" max="2" width="8.25390625" style="26" customWidth="1"/>
    <col min="3" max="3" width="8.125" style="26" customWidth="1"/>
    <col min="4" max="4" width="13.875" style="26" customWidth="1"/>
    <col min="5" max="5" width="14.625" style="27" customWidth="1"/>
    <col min="6" max="6" width="16.625" style="26" customWidth="1"/>
    <col min="7" max="8" width="14.25390625" style="26" customWidth="1"/>
    <col min="9" max="9" width="14.75390625" style="26" customWidth="1"/>
    <col min="10" max="10" width="9.125" style="26" customWidth="1"/>
    <col min="11" max="12" width="0" style="26" hidden="1" customWidth="1"/>
    <col min="13" max="16384" width="9.125" style="26" customWidth="1"/>
  </cols>
  <sheetData>
    <row r="1" ht="1.5" customHeight="1"/>
    <row r="2" ht="15" customHeight="1" hidden="1"/>
    <row r="3" spans="1:4" ht="15" customHeight="1" hidden="1">
      <c r="A3" s="28"/>
      <c r="B3" s="28"/>
      <c r="C3" s="28"/>
      <c r="D3" s="28"/>
    </row>
    <row r="4" spans="1:4" ht="15.75" hidden="1">
      <c r="A4" s="28"/>
      <c r="B4" s="28"/>
      <c r="C4" s="28"/>
      <c r="D4" s="28"/>
    </row>
    <row r="5" spans="1:4" ht="15.75" hidden="1">
      <c r="A5" s="28"/>
      <c r="B5" s="28"/>
      <c r="C5" s="28"/>
      <c r="D5" s="28"/>
    </row>
    <row r="6" spans="1:4" ht="15.75" hidden="1">
      <c r="A6" s="28"/>
      <c r="B6" s="28"/>
      <c r="C6" s="28"/>
      <c r="D6" s="28"/>
    </row>
    <row r="7" spans="1:4" ht="15.75" hidden="1">
      <c r="A7" s="28"/>
      <c r="B7" s="28"/>
      <c r="C7" s="28"/>
      <c r="D7" s="28"/>
    </row>
    <row r="8" spans="1:4" ht="3" customHeight="1">
      <c r="A8" s="28"/>
      <c r="B8" s="28"/>
      <c r="C8" s="28"/>
      <c r="D8" s="28"/>
    </row>
    <row r="9" spans="1:4" ht="13.5" customHeight="1">
      <c r="A9" s="28"/>
      <c r="B9" s="28"/>
      <c r="C9" s="28"/>
      <c r="D9" s="28"/>
    </row>
    <row r="10" spans="1:7" ht="15.75">
      <c r="A10" s="28"/>
      <c r="B10" s="28"/>
      <c r="C10" s="28"/>
      <c r="D10" s="28"/>
      <c r="G10" s="26" t="s">
        <v>227</v>
      </c>
    </row>
    <row r="11" spans="1:9" ht="15.75">
      <c r="A11" s="28"/>
      <c r="B11" s="28"/>
      <c r="C11" s="28"/>
      <c r="D11" s="28"/>
      <c r="G11" s="393" t="s">
        <v>161</v>
      </c>
      <c r="H11" s="393"/>
      <c r="I11" s="393"/>
    </row>
    <row r="12" spans="1:4" ht="15.75" hidden="1">
      <c r="A12" s="28"/>
      <c r="B12" s="28"/>
      <c r="C12" s="28"/>
      <c r="D12" s="28"/>
    </row>
    <row r="13" spans="1:9" ht="15.75">
      <c r="A13" s="28"/>
      <c r="B13" s="28"/>
      <c r="C13" s="28"/>
      <c r="D13" s="28"/>
      <c r="G13" s="393" t="s">
        <v>100</v>
      </c>
      <c r="H13" s="393"/>
      <c r="I13" s="393"/>
    </row>
    <row r="14" spans="1:9" ht="18" customHeight="1">
      <c r="A14" s="28"/>
      <c r="B14" s="28"/>
      <c r="C14" s="28"/>
      <c r="D14" s="28"/>
      <c r="G14" s="387" t="s">
        <v>339</v>
      </c>
      <c r="H14" s="394"/>
      <c r="I14" s="394"/>
    </row>
    <row r="15" spans="1:4" ht="15.75" hidden="1">
      <c r="A15" s="28"/>
      <c r="B15" s="28"/>
      <c r="C15" s="28"/>
      <c r="D15" s="28"/>
    </row>
    <row r="16" spans="1:4" ht="15.75" hidden="1">
      <c r="A16" s="28"/>
      <c r="B16" s="28"/>
      <c r="C16" s="28"/>
      <c r="D16" s="28"/>
    </row>
    <row r="17" spans="1:4" ht="15.75">
      <c r="A17" s="28"/>
      <c r="B17" s="28"/>
      <c r="C17" s="28"/>
      <c r="D17" s="28"/>
    </row>
    <row r="18" spans="1:4" ht="15.75">
      <c r="A18" s="28"/>
      <c r="B18" s="28"/>
      <c r="C18" s="28"/>
      <c r="D18" s="28"/>
    </row>
    <row r="19" spans="1:4" ht="15.75">
      <c r="A19" s="28"/>
      <c r="B19" s="28"/>
      <c r="C19" s="28"/>
      <c r="D19" s="28"/>
    </row>
    <row r="20" spans="1:9" ht="15" customHeight="1">
      <c r="A20" s="395" t="s">
        <v>331</v>
      </c>
      <c r="B20" s="395"/>
      <c r="C20" s="395"/>
      <c r="D20" s="395"/>
      <c r="E20" s="395"/>
      <c r="F20" s="395"/>
      <c r="G20" s="395"/>
      <c r="H20" s="395"/>
      <c r="I20" s="395"/>
    </row>
    <row r="21" spans="1:9" ht="45" customHeight="1">
      <c r="A21" s="395"/>
      <c r="B21" s="395"/>
      <c r="C21" s="395"/>
      <c r="D21" s="395"/>
      <c r="E21" s="395"/>
      <c r="F21" s="395"/>
      <c r="G21" s="395"/>
      <c r="H21" s="395"/>
      <c r="I21" s="395"/>
    </row>
    <row r="22" spans="1:9" ht="15.75" customHeight="1">
      <c r="A22" s="29"/>
      <c r="B22" s="29"/>
      <c r="C22" s="29"/>
      <c r="D22" s="29"/>
      <c r="F22" s="396"/>
      <c r="G22" s="396"/>
      <c r="H22" s="396" t="s">
        <v>107</v>
      </c>
      <c r="I22" s="396"/>
    </row>
    <row r="23" spans="1:9" s="30" customFormat="1" ht="15" customHeight="1">
      <c r="A23" s="391" t="s">
        <v>109</v>
      </c>
      <c r="B23" s="391" t="s">
        <v>110</v>
      </c>
      <c r="C23" s="392" t="s">
        <v>111</v>
      </c>
      <c r="D23" s="392" t="s">
        <v>112</v>
      </c>
      <c r="E23" s="388" t="s">
        <v>113</v>
      </c>
      <c r="F23" s="388" t="s">
        <v>114</v>
      </c>
      <c r="G23" s="388" t="s">
        <v>167</v>
      </c>
      <c r="H23" s="388" t="s">
        <v>115</v>
      </c>
      <c r="I23" s="388" t="s">
        <v>116</v>
      </c>
    </row>
    <row r="24" spans="1:9" s="30" customFormat="1" ht="15" customHeight="1">
      <c r="A24" s="391"/>
      <c r="B24" s="391"/>
      <c r="C24" s="392"/>
      <c r="D24" s="392"/>
      <c r="E24" s="389"/>
      <c r="F24" s="389"/>
      <c r="G24" s="389"/>
      <c r="H24" s="389"/>
      <c r="I24" s="389"/>
    </row>
    <row r="25" spans="1:9" s="30" customFormat="1" ht="70.5" customHeight="1">
      <c r="A25" s="391"/>
      <c r="B25" s="391"/>
      <c r="C25" s="392"/>
      <c r="D25" s="392"/>
      <c r="E25" s="390"/>
      <c r="F25" s="390"/>
      <c r="G25" s="390"/>
      <c r="H25" s="390"/>
      <c r="I25" s="390"/>
    </row>
    <row r="26" spans="1:9" ht="15.75">
      <c r="A26" s="309" t="s">
        <v>117</v>
      </c>
      <c r="B26" s="310" t="s">
        <v>9</v>
      </c>
      <c r="C26" s="310" t="s">
        <v>10</v>
      </c>
      <c r="D26" s="311">
        <f>D27+D29+D32+D34</f>
        <v>8321.4</v>
      </c>
      <c r="E26" s="311">
        <f>E27+E29+E32+E34</f>
        <v>7864.4</v>
      </c>
      <c r="F26" s="311">
        <f>E26/D26*100</f>
        <v>94.50813565025116</v>
      </c>
      <c r="G26" s="311">
        <f aca="true" t="shared" si="0" ref="G26:G33">H26-E26</f>
        <v>0</v>
      </c>
      <c r="H26" s="311">
        <f>SUM(H27:H34)</f>
        <v>7864.4</v>
      </c>
      <c r="I26" s="311">
        <f>E26*100/D26</f>
        <v>94.50813565025116</v>
      </c>
    </row>
    <row r="27" spans="1:10" ht="47.25">
      <c r="A27" s="34" t="s">
        <v>118</v>
      </c>
      <c r="B27" s="307" t="s">
        <v>9</v>
      </c>
      <c r="C27" s="307" t="s">
        <v>8</v>
      </c>
      <c r="D27" s="35">
        <f>'РАСХ(вед.стр.)'!AB19</f>
        <v>1266.7</v>
      </c>
      <c r="E27" s="35">
        <f>'РАСХ(вед.стр.)'!AE19</f>
        <v>1266.7</v>
      </c>
      <c r="F27" s="33">
        <f aca="true" t="shared" si="1" ref="F27:F72">E27/D27*100</f>
        <v>100</v>
      </c>
      <c r="G27" s="33">
        <f t="shared" si="0"/>
        <v>0</v>
      </c>
      <c r="H27" s="33">
        <f aca="true" t="shared" si="2" ref="H27:H32">D27</f>
        <v>1266.7</v>
      </c>
      <c r="I27" s="33">
        <f aca="true" t="shared" si="3" ref="I27:I72">H27/D27*100</f>
        <v>100</v>
      </c>
      <c r="J27" s="36"/>
    </row>
    <row r="28" spans="1:10" ht="63" hidden="1">
      <c r="A28" s="34" t="s">
        <v>119</v>
      </c>
      <c r="B28" s="307" t="s">
        <v>9</v>
      </c>
      <c r="C28" s="307" t="s">
        <v>24</v>
      </c>
      <c r="D28" s="35">
        <v>0</v>
      </c>
      <c r="E28" s="35">
        <v>0</v>
      </c>
      <c r="F28" s="33" t="e">
        <f t="shared" si="1"/>
        <v>#DIV/0!</v>
      </c>
      <c r="G28" s="33">
        <f t="shared" si="0"/>
        <v>0</v>
      </c>
      <c r="H28" s="33">
        <f t="shared" si="2"/>
        <v>0</v>
      </c>
      <c r="I28" s="33" t="e">
        <f t="shared" si="3"/>
        <v>#DIV/0!</v>
      </c>
      <c r="J28" s="36"/>
    </row>
    <row r="29" spans="1:10" ht="63">
      <c r="A29" s="37" t="s">
        <v>120</v>
      </c>
      <c r="B29" s="307" t="s">
        <v>9</v>
      </c>
      <c r="C29" s="307" t="s">
        <v>27</v>
      </c>
      <c r="D29" s="35">
        <f>'РАСХ(вед.стр.)'!AB25</f>
        <v>700.2</v>
      </c>
      <c r="E29" s="35">
        <f>'РАСХ(вед.стр.)'!AE25</f>
        <v>699.2</v>
      </c>
      <c r="F29" s="33">
        <f t="shared" si="1"/>
        <v>99.85718366181091</v>
      </c>
      <c r="G29" s="33">
        <f t="shared" si="0"/>
        <v>0</v>
      </c>
      <c r="H29" s="33">
        <f>E29</f>
        <v>699.2</v>
      </c>
      <c r="I29" s="33">
        <f t="shared" si="3"/>
        <v>99.85718366181091</v>
      </c>
      <c r="J29" s="36"/>
    </row>
    <row r="30" spans="1:10" ht="15.75" hidden="1">
      <c r="A30" s="37" t="s">
        <v>121</v>
      </c>
      <c r="B30" s="32" t="s">
        <v>9</v>
      </c>
      <c r="C30" s="32" t="s">
        <v>14</v>
      </c>
      <c r="D30" s="35">
        <v>0</v>
      </c>
      <c r="E30" s="35">
        <v>0</v>
      </c>
      <c r="F30" s="33" t="e">
        <f t="shared" si="1"/>
        <v>#DIV/0!</v>
      </c>
      <c r="G30" s="33">
        <f t="shared" si="0"/>
        <v>0</v>
      </c>
      <c r="H30" s="33">
        <f t="shared" si="2"/>
        <v>0</v>
      </c>
      <c r="I30" s="33" t="e">
        <f t="shared" si="3"/>
        <v>#DIV/0!</v>
      </c>
      <c r="J30" s="36"/>
    </row>
    <row r="31" spans="1:10" ht="47.25" hidden="1">
      <c r="A31" s="37" t="s">
        <v>122</v>
      </c>
      <c r="B31" s="32" t="s">
        <v>9</v>
      </c>
      <c r="C31" s="32" t="s">
        <v>26</v>
      </c>
      <c r="D31" s="35">
        <v>0</v>
      </c>
      <c r="E31" s="35">
        <v>0</v>
      </c>
      <c r="F31" s="33" t="e">
        <f t="shared" si="1"/>
        <v>#DIV/0!</v>
      </c>
      <c r="G31" s="33">
        <f t="shared" si="0"/>
        <v>0</v>
      </c>
      <c r="H31" s="33">
        <f t="shared" si="2"/>
        <v>0</v>
      </c>
      <c r="I31" s="33" t="e">
        <f t="shared" si="3"/>
        <v>#DIV/0!</v>
      </c>
      <c r="J31" s="36"/>
    </row>
    <row r="32" spans="1:10" ht="15.75">
      <c r="A32" s="37" t="s">
        <v>123</v>
      </c>
      <c r="B32" s="32" t="s">
        <v>9</v>
      </c>
      <c r="C32" s="32" t="s">
        <v>67</v>
      </c>
      <c r="D32" s="35">
        <f>'РАСХ(вед.стр.)'!AB34</f>
        <v>60</v>
      </c>
      <c r="E32" s="35">
        <f>'РАСХ(вед.стр.)'!AE34</f>
        <v>60</v>
      </c>
      <c r="F32" s="33">
        <f t="shared" si="1"/>
        <v>100</v>
      </c>
      <c r="G32" s="33">
        <f t="shared" si="0"/>
        <v>0</v>
      </c>
      <c r="H32" s="33">
        <f t="shared" si="2"/>
        <v>60</v>
      </c>
      <c r="I32" s="33">
        <f t="shared" si="3"/>
        <v>100</v>
      </c>
      <c r="J32" s="36"/>
    </row>
    <row r="33" spans="1:10" ht="15.75" hidden="1">
      <c r="A33" s="34" t="s">
        <v>124</v>
      </c>
      <c r="B33" s="32" t="s">
        <v>9</v>
      </c>
      <c r="C33" s="32" t="s">
        <v>31</v>
      </c>
      <c r="D33" s="35">
        <v>0</v>
      </c>
      <c r="E33" s="35">
        <v>0</v>
      </c>
      <c r="F33" s="33" t="e">
        <f t="shared" si="1"/>
        <v>#DIV/0!</v>
      </c>
      <c r="G33" s="33">
        <f t="shared" si="0"/>
        <v>0</v>
      </c>
      <c r="H33" s="33">
        <v>0</v>
      </c>
      <c r="I33" s="33" t="e">
        <f t="shared" si="3"/>
        <v>#DIV/0!</v>
      </c>
      <c r="J33" s="36"/>
    </row>
    <row r="34" spans="1:10" ht="15.75">
      <c r="A34" s="34" t="s">
        <v>125</v>
      </c>
      <c r="B34" s="32" t="s">
        <v>9</v>
      </c>
      <c r="C34" s="32" t="s">
        <v>59</v>
      </c>
      <c r="D34" s="35">
        <f>'РАСХ(вед.стр.)'!AB50</f>
        <v>6294.5</v>
      </c>
      <c r="E34" s="35">
        <f>'РАСХ(вед.стр.)'!AE50</f>
        <v>5838.5</v>
      </c>
      <c r="F34" s="33">
        <f t="shared" si="1"/>
        <v>92.75558026848836</v>
      </c>
      <c r="G34" s="33">
        <f>D34-E34</f>
        <v>456</v>
      </c>
      <c r="H34" s="33">
        <f>E34</f>
        <v>5838.5</v>
      </c>
      <c r="I34" s="33">
        <f t="shared" si="3"/>
        <v>92.75558026848836</v>
      </c>
      <c r="J34" s="36"/>
    </row>
    <row r="35" spans="1:10" ht="15.75">
      <c r="A35" s="312" t="s">
        <v>163</v>
      </c>
      <c r="B35" s="310" t="s">
        <v>8</v>
      </c>
      <c r="C35" s="310" t="s">
        <v>10</v>
      </c>
      <c r="D35" s="313">
        <f>'РАСХ(вед.стр.)'!AB70</f>
        <v>85.6</v>
      </c>
      <c r="E35" s="313">
        <f>'РАСХ(вед.стр.)'!AE70</f>
        <v>85.6</v>
      </c>
      <c r="F35" s="311">
        <f t="shared" si="1"/>
        <v>100</v>
      </c>
      <c r="G35" s="311">
        <f>D35-E35</f>
        <v>0</v>
      </c>
      <c r="H35" s="311">
        <f aca="true" t="shared" si="4" ref="H35:H66">E35</f>
        <v>85.6</v>
      </c>
      <c r="I35" s="311">
        <f t="shared" si="3"/>
        <v>100</v>
      </c>
      <c r="J35" s="36"/>
    </row>
    <row r="36" spans="1:10" ht="16.5" customHeight="1">
      <c r="A36" s="34" t="s">
        <v>164</v>
      </c>
      <c r="B36" s="32" t="s">
        <v>8</v>
      </c>
      <c r="C36" s="32" t="s">
        <v>24</v>
      </c>
      <c r="D36" s="35">
        <f>D35</f>
        <v>85.6</v>
      </c>
      <c r="E36" s="35">
        <f>E35</f>
        <v>85.6</v>
      </c>
      <c r="F36" s="33">
        <f t="shared" si="1"/>
        <v>100</v>
      </c>
      <c r="G36" s="33">
        <f>D36-E36</f>
        <v>0</v>
      </c>
      <c r="H36" s="33">
        <f t="shared" si="4"/>
        <v>85.6</v>
      </c>
      <c r="I36" s="33">
        <f t="shared" si="3"/>
        <v>100</v>
      </c>
      <c r="J36" s="36"/>
    </row>
    <row r="37" spans="1:10" ht="31.5">
      <c r="A37" s="312" t="s">
        <v>126</v>
      </c>
      <c r="B37" s="310" t="s">
        <v>24</v>
      </c>
      <c r="C37" s="310" t="s">
        <v>10</v>
      </c>
      <c r="D37" s="311">
        <f>D38</f>
        <v>3</v>
      </c>
      <c r="E37" s="311">
        <f>E38</f>
        <v>3</v>
      </c>
      <c r="F37" s="311">
        <f t="shared" si="1"/>
        <v>100</v>
      </c>
      <c r="G37" s="311">
        <f aca="true" t="shared" si="5" ref="G37:G71">D37-E37</f>
        <v>0</v>
      </c>
      <c r="H37" s="311">
        <f t="shared" si="4"/>
        <v>3</v>
      </c>
      <c r="I37" s="311">
        <f t="shared" si="3"/>
        <v>100</v>
      </c>
      <c r="J37" s="36"/>
    </row>
    <row r="38" spans="1:10" ht="47.25">
      <c r="A38" s="34" t="s">
        <v>127</v>
      </c>
      <c r="B38" s="32" t="s">
        <v>24</v>
      </c>
      <c r="C38" s="32" t="s">
        <v>58</v>
      </c>
      <c r="D38" s="35">
        <f>'РАСХ(вед.стр.)'!AB77</f>
        <v>3</v>
      </c>
      <c r="E38" s="35">
        <f>'РАСХ(вед.стр.)'!AE77</f>
        <v>3</v>
      </c>
      <c r="F38" s="33">
        <f t="shared" si="1"/>
        <v>100</v>
      </c>
      <c r="G38" s="33">
        <f t="shared" si="5"/>
        <v>0</v>
      </c>
      <c r="H38" s="33">
        <f t="shared" si="4"/>
        <v>3</v>
      </c>
      <c r="I38" s="33">
        <f t="shared" si="3"/>
        <v>100</v>
      </c>
      <c r="J38" s="36"/>
    </row>
    <row r="39" spans="1:10" ht="15.75">
      <c r="A39" s="314" t="s">
        <v>128</v>
      </c>
      <c r="B39" s="315" t="s">
        <v>27</v>
      </c>
      <c r="C39" s="310" t="s">
        <v>10</v>
      </c>
      <c r="D39" s="311">
        <f>D41+D42</f>
        <v>776.2</v>
      </c>
      <c r="E39" s="311">
        <f>E41+E42</f>
        <v>511.1</v>
      </c>
      <c r="F39" s="311">
        <f t="shared" si="1"/>
        <v>65.84643133213089</v>
      </c>
      <c r="G39" s="311">
        <f t="shared" si="5"/>
        <v>265.1</v>
      </c>
      <c r="H39" s="311">
        <f t="shared" si="4"/>
        <v>511.1</v>
      </c>
      <c r="I39" s="311">
        <f t="shared" si="3"/>
        <v>65.84643133213089</v>
      </c>
      <c r="J39" s="36"/>
    </row>
    <row r="40" spans="1:10" ht="15.75" hidden="1">
      <c r="A40" s="38" t="s">
        <v>129</v>
      </c>
      <c r="B40" s="39" t="s">
        <v>27</v>
      </c>
      <c r="C40" s="32" t="s">
        <v>9</v>
      </c>
      <c r="D40" s="35"/>
      <c r="E40" s="35"/>
      <c r="F40" s="33" t="e">
        <f t="shared" si="1"/>
        <v>#DIV/0!</v>
      </c>
      <c r="G40" s="33">
        <f t="shared" si="5"/>
        <v>0</v>
      </c>
      <c r="H40" s="33">
        <f t="shared" si="4"/>
        <v>0</v>
      </c>
      <c r="I40" s="33" t="e">
        <f t="shared" si="3"/>
        <v>#DIV/0!</v>
      </c>
      <c r="J40" s="36"/>
    </row>
    <row r="41" spans="1:10" ht="31.5">
      <c r="A41" s="38" t="s">
        <v>165</v>
      </c>
      <c r="B41" s="39" t="s">
        <v>27</v>
      </c>
      <c r="C41" s="32" t="s">
        <v>58</v>
      </c>
      <c r="D41" s="35">
        <f>'РАСХ(вед.стр.)'!AB83</f>
        <v>489.1</v>
      </c>
      <c r="E41" s="35">
        <f>'РАСХ(вед.стр.)'!AE83</f>
        <v>489.1</v>
      </c>
      <c r="F41" s="33">
        <f t="shared" si="1"/>
        <v>100</v>
      </c>
      <c r="G41" s="33">
        <f t="shared" si="5"/>
        <v>0</v>
      </c>
      <c r="H41" s="33">
        <f t="shared" si="4"/>
        <v>489.1</v>
      </c>
      <c r="I41" s="33">
        <f t="shared" si="3"/>
        <v>100</v>
      </c>
      <c r="J41" s="36"/>
    </row>
    <row r="42" spans="1:10" ht="15" customHeight="1">
      <c r="A42" s="38" t="s">
        <v>130</v>
      </c>
      <c r="B42" s="39" t="s">
        <v>27</v>
      </c>
      <c r="C42" s="32" t="s">
        <v>131</v>
      </c>
      <c r="D42" s="35">
        <f>'РАСХ(вед.стр.)'!AB88</f>
        <v>287.1</v>
      </c>
      <c r="E42" s="35">
        <f>'РАСХ(вед.стр.)'!AE88</f>
        <v>22</v>
      </c>
      <c r="F42" s="33">
        <f t="shared" si="1"/>
        <v>7.662835249042145</v>
      </c>
      <c r="G42" s="33">
        <f t="shared" si="5"/>
        <v>265.1</v>
      </c>
      <c r="H42" s="33">
        <f t="shared" si="4"/>
        <v>22</v>
      </c>
      <c r="I42" s="33">
        <f t="shared" si="3"/>
        <v>7.662835249042145</v>
      </c>
      <c r="J42" s="36"/>
    </row>
    <row r="43" spans="1:10" ht="15.75">
      <c r="A43" s="314" t="s">
        <v>132</v>
      </c>
      <c r="B43" s="310" t="s">
        <v>14</v>
      </c>
      <c r="C43" s="310" t="s">
        <v>10</v>
      </c>
      <c r="D43" s="311">
        <f>D44+D45+D46</f>
        <v>928.2</v>
      </c>
      <c r="E43" s="311">
        <f>E44+E45+E46</f>
        <v>635.5</v>
      </c>
      <c r="F43" s="311">
        <f t="shared" si="1"/>
        <v>68.46584787761259</v>
      </c>
      <c r="G43" s="311">
        <f t="shared" si="5"/>
        <v>292.70000000000005</v>
      </c>
      <c r="H43" s="311">
        <f t="shared" si="4"/>
        <v>635.5</v>
      </c>
      <c r="I43" s="311">
        <f t="shared" si="3"/>
        <v>68.46584787761259</v>
      </c>
      <c r="J43" s="36"/>
    </row>
    <row r="44" spans="1:10" ht="15.75">
      <c r="A44" s="38" t="s">
        <v>133</v>
      </c>
      <c r="B44" s="39" t="s">
        <v>14</v>
      </c>
      <c r="C44" s="32" t="s">
        <v>9</v>
      </c>
      <c r="D44" s="35">
        <f>'РАСХ(вед.стр.)'!AB94</f>
        <v>74.8</v>
      </c>
      <c r="E44" s="35">
        <f>'РАСХ(вед.стр.)'!AE94</f>
        <v>14.9</v>
      </c>
      <c r="F44" s="33">
        <f t="shared" si="1"/>
        <v>19.919786096256686</v>
      </c>
      <c r="G44" s="33">
        <f t="shared" si="5"/>
        <v>59.9</v>
      </c>
      <c r="H44" s="33">
        <f t="shared" si="4"/>
        <v>14.9</v>
      </c>
      <c r="I44" s="33">
        <f t="shared" si="3"/>
        <v>19.919786096256686</v>
      </c>
      <c r="J44" s="36"/>
    </row>
    <row r="45" spans="1:10" ht="15.75">
      <c r="A45" s="38" t="s">
        <v>134</v>
      </c>
      <c r="B45" s="32" t="s">
        <v>14</v>
      </c>
      <c r="C45" s="32" t="s">
        <v>8</v>
      </c>
      <c r="D45" s="35">
        <f>'РАСХ(вед.стр.)'!AB101</f>
        <v>492.5</v>
      </c>
      <c r="E45" s="35">
        <f>'РАСХ(вед.стр.)'!AE101</f>
        <v>261.9</v>
      </c>
      <c r="F45" s="33">
        <f t="shared" si="1"/>
        <v>53.17766497461929</v>
      </c>
      <c r="G45" s="33">
        <f t="shared" si="5"/>
        <v>230.60000000000002</v>
      </c>
      <c r="H45" s="33">
        <f t="shared" si="4"/>
        <v>261.9</v>
      </c>
      <c r="I45" s="33">
        <f t="shared" si="3"/>
        <v>53.17766497461929</v>
      </c>
      <c r="J45" s="36"/>
    </row>
    <row r="46" spans="1:10" ht="15.75">
      <c r="A46" s="38" t="s">
        <v>166</v>
      </c>
      <c r="B46" s="32" t="s">
        <v>14</v>
      </c>
      <c r="C46" s="32" t="s">
        <v>24</v>
      </c>
      <c r="D46" s="35">
        <f>'РАСХ(вед.стр.)'!AB106</f>
        <v>360.90000000000003</v>
      </c>
      <c r="E46" s="35">
        <f>'РАСХ(вед.стр.)'!AE106</f>
        <v>358.7</v>
      </c>
      <c r="F46" s="33">
        <f t="shared" si="1"/>
        <v>99.39041285674702</v>
      </c>
      <c r="G46" s="33">
        <f t="shared" si="5"/>
        <v>2.2000000000000455</v>
      </c>
      <c r="H46" s="33">
        <f t="shared" si="4"/>
        <v>358.7</v>
      </c>
      <c r="I46" s="33">
        <f t="shared" si="3"/>
        <v>99.39041285674702</v>
      </c>
      <c r="J46" s="36"/>
    </row>
    <row r="47" spans="1:10" ht="16.5" customHeight="1" hidden="1">
      <c r="A47" s="34" t="s">
        <v>135</v>
      </c>
      <c r="B47" s="32" t="s">
        <v>26</v>
      </c>
      <c r="C47" s="32" t="s">
        <v>10</v>
      </c>
      <c r="D47" s="33"/>
      <c r="E47" s="33"/>
      <c r="F47" s="33" t="e">
        <f>E47/D47*100</f>
        <v>#DIV/0!</v>
      </c>
      <c r="G47" s="33">
        <f t="shared" si="5"/>
        <v>0</v>
      </c>
      <c r="H47" s="33">
        <f t="shared" si="4"/>
        <v>0</v>
      </c>
      <c r="I47" s="33" t="e">
        <f>H47/D47*100</f>
        <v>#DIV/0!</v>
      </c>
      <c r="J47" s="36"/>
    </row>
    <row r="48" spans="1:10" ht="16.5" customHeight="1" hidden="1">
      <c r="A48" s="34" t="s">
        <v>136</v>
      </c>
      <c r="B48" s="32" t="s">
        <v>26</v>
      </c>
      <c r="C48" s="32" t="s">
        <v>8</v>
      </c>
      <c r="D48" s="35"/>
      <c r="E48" s="35"/>
      <c r="F48" s="33" t="e">
        <f>E48/D48*100</f>
        <v>#DIV/0!</v>
      </c>
      <c r="G48" s="33">
        <f t="shared" si="5"/>
        <v>0</v>
      </c>
      <c r="H48" s="33">
        <f t="shared" si="4"/>
        <v>0</v>
      </c>
      <c r="I48" s="33" t="e">
        <f>H48/D48*100</f>
        <v>#DIV/0!</v>
      </c>
      <c r="J48" s="36"/>
    </row>
    <row r="49" spans="1:10" ht="15.75">
      <c r="A49" s="314" t="s">
        <v>137</v>
      </c>
      <c r="B49" s="310" t="s">
        <v>67</v>
      </c>
      <c r="C49" s="310" t="s">
        <v>10</v>
      </c>
      <c r="D49" s="316">
        <f>D53</f>
        <v>340</v>
      </c>
      <c r="E49" s="316">
        <f>E53</f>
        <v>283.90000000000003</v>
      </c>
      <c r="F49" s="311">
        <f t="shared" si="1"/>
        <v>83.50000000000001</v>
      </c>
      <c r="G49" s="311">
        <f t="shared" si="5"/>
        <v>56.099999999999966</v>
      </c>
      <c r="H49" s="311">
        <f t="shared" si="4"/>
        <v>283.90000000000003</v>
      </c>
      <c r="I49" s="311">
        <f t="shared" si="3"/>
        <v>83.50000000000001</v>
      </c>
      <c r="J49" s="36"/>
    </row>
    <row r="50" spans="1:10" ht="15.75" hidden="1">
      <c r="A50" s="38" t="s">
        <v>138</v>
      </c>
      <c r="B50" s="32" t="s">
        <v>67</v>
      </c>
      <c r="C50" s="32" t="s">
        <v>9</v>
      </c>
      <c r="D50" s="308"/>
      <c r="E50" s="35"/>
      <c r="F50" s="33" t="e">
        <f t="shared" si="1"/>
        <v>#DIV/0!</v>
      </c>
      <c r="G50" s="33">
        <f t="shared" si="5"/>
        <v>0</v>
      </c>
      <c r="H50" s="33">
        <f t="shared" si="4"/>
        <v>0</v>
      </c>
      <c r="I50" s="33" t="e">
        <f t="shared" si="3"/>
        <v>#DIV/0!</v>
      </c>
      <c r="J50" s="36"/>
    </row>
    <row r="51" spans="1:10" ht="15.75" hidden="1">
      <c r="A51" s="38" t="s">
        <v>139</v>
      </c>
      <c r="B51" s="32" t="s">
        <v>67</v>
      </c>
      <c r="C51" s="32" t="s">
        <v>8</v>
      </c>
      <c r="D51" s="308"/>
      <c r="E51" s="35"/>
      <c r="F51" s="33" t="e">
        <f t="shared" si="1"/>
        <v>#DIV/0!</v>
      </c>
      <c r="G51" s="33">
        <f t="shared" si="5"/>
        <v>0</v>
      </c>
      <c r="H51" s="33">
        <f t="shared" si="4"/>
        <v>0</v>
      </c>
      <c r="I51" s="33" t="e">
        <f t="shared" si="3"/>
        <v>#DIV/0!</v>
      </c>
      <c r="J51" s="36"/>
    </row>
    <row r="52" spans="1:10" ht="31.5" customHeight="1" hidden="1">
      <c r="A52" s="38" t="s">
        <v>140</v>
      </c>
      <c r="B52" s="32" t="s">
        <v>67</v>
      </c>
      <c r="C52" s="32" t="s">
        <v>14</v>
      </c>
      <c r="D52" s="308"/>
      <c r="E52" s="35"/>
      <c r="F52" s="33" t="e">
        <f t="shared" si="1"/>
        <v>#DIV/0!</v>
      </c>
      <c r="G52" s="33">
        <f t="shared" si="5"/>
        <v>0</v>
      </c>
      <c r="H52" s="33">
        <f t="shared" si="4"/>
        <v>0</v>
      </c>
      <c r="I52" s="33" t="e">
        <f t="shared" si="3"/>
        <v>#DIV/0!</v>
      </c>
      <c r="J52" s="36"/>
    </row>
    <row r="53" spans="1:10" ht="15.75">
      <c r="A53" s="38" t="s">
        <v>141</v>
      </c>
      <c r="B53" s="32" t="s">
        <v>67</v>
      </c>
      <c r="C53" s="32" t="s">
        <v>67</v>
      </c>
      <c r="D53" s="308">
        <f>'РАСХ(вед.стр.)'!AB116</f>
        <v>340</v>
      </c>
      <c r="E53" s="35">
        <f>'РАСХ(вед.стр.)'!AE116</f>
        <v>283.90000000000003</v>
      </c>
      <c r="F53" s="33">
        <f t="shared" si="1"/>
        <v>83.50000000000001</v>
      </c>
      <c r="G53" s="33">
        <f t="shared" si="5"/>
        <v>56.099999999999966</v>
      </c>
      <c r="H53" s="33">
        <f t="shared" si="4"/>
        <v>283.90000000000003</v>
      </c>
      <c r="I53" s="33">
        <f t="shared" si="3"/>
        <v>83.50000000000001</v>
      </c>
      <c r="J53" s="36"/>
    </row>
    <row r="54" spans="1:10" ht="15.75" hidden="1">
      <c r="A54" s="38" t="s">
        <v>142</v>
      </c>
      <c r="B54" s="32" t="s">
        <v>67</v>
      </c>
      <c r="C54" s="32" t="s">
        <v>58</v>
      </c>
      <c r="D54" s="308"/>
      <c r="E54" s="35"/>
      <c r="F54" s="33" t="e">
        <f t="shared" si="1"/>
        <v>#DIV/0!</v>
      </c>
      <c r="G54" s="33">
        <f t="shared" si="5"/>
        <v>0</v>
      </c>
      <c r="H54" s="33">
        <f t="shared" si="4"/>
        <v>0</v>
      </c>
      <c r="I54" s="33" t="e">
        <f t="shared" si="3"/>
        <v>#DIV/0!</v>
      </c>
      <c r="J54" s="36"/>
    </row>
    <row r="55" spans="1:10" ht="15.75">
      <c r="A55" s="314" t="s">
        <v>143</v>
      </c>
      <c r="B55" s="310" t="s">
        <v>30</v>
      </c>
      <c r="C55" s="310" t="s">
        <v>10</v>
      </c>
      <c r="D55" s="311">
        <f>D56</f>
        <v>401.3</v>
      </c>
      <c r="E55" s="311">
        <f>E56</f>
        <v>252</v>
      </c>
      <c r="F55" s="311">
        <f>F56</f>
        <v>62.79591328183404</v>
      </c>
      <c r="G55" s="311">
        <f t="shared" si="5"/>
        <v>149.3</v>
      </c>
      <c r="H55" s="311">
        <f t="shared" si="4"/>
        <v>252</v>
      </c>
      <c r="I55" s="311">
        <f t="shared" si="3"/>
        <v>62.79591328183404</v>
      </c>
      <c r="J55" s="36"/>
    </row>
    <row r="56" spans="1:10" ht="15.75">
      <c r="A56" s="38" t="s">
        <v>144</v>
      </c>
      <c r="B56" s="32" t="s">
        <v>30</v>
      </c>
      <c r="C56" s="32" t="s">
        <v>9</v>
      </c>
      <c r="D56" s="35">
        <f>'РАСХ(вед.стр.)'!AB124</f>
        <v>401.3</v>
      </c>
      <c r="E56" s="35">
        <f>'РАСХ(вед.стр.)'!AE123</f>
        <v>252</v>
      </c>
      <c r="F56" s="33">
        <f t="shared" si="1"/>
        <v>62.79591328183404</v>
      </c>
      <c r="G56" s="33">
        <f t="shared" si="5"/>
        <v>149.3</v>
      </c>
      <c r="H56" s="33">
        <f t="shared" si="4"/>
        <v>252</v>
      </c>
      <c r="I56" s="33">
        <f t="shared" si="3"/>
        <v>62.79591328183404</v>
      </c>
      <c r="J56" s="36"/>
    </row>
    <row r="57" spans="1:10" ht="18" customHeight="1" hidden="1">
      <c r="A57" s="38" t="s">
        <v>145</v>
      </c>
      <c r="B57" s="32" t="s">
        <v>30</v>
      </c>
      <c r="C57" s="32" t="s">
        <v>27</v>
      </c>
      <c r="D57" s="35"/>
      <c r="E57" s="35"/>
      <c r="F57" s="33" t="e">
        <f t="shared" si="1"/>
        <v>#DIV/0!</v>
      </c>
      <c r="G57" s="33">
        <f t="shared" si="5"/>
        <v>0</v>
      </c>
      <c r="H57" s="33">
        <f t="shared" si="4"/>
        <v>0</v>
      </c>
      <c r="I57" s="33" t="e">
        <f t="shared" si="3"/>
        <v>#DIV/0!</v>
      </c>
      <c r="J57" s="36"/>
    </row>
    <row r="58" spans="1:10" ht="15.75" hidden="1">
      <c r="A58" s="38" t="s">
        <v>146</v>
      </c>
      <c r="B58" s="32" t="s">
        <v>43</v>
      </c>
      <c r="C58" s="32" t="s">
        <v>10</v>
      </c>
      <c r="D58" s="33"/>
      <c r="E58" s="33"/>
      <c r="F58" s="33" t="e">
        <f t="shared" si="1"/>
        <v>#DIV/0!</v>
      </c>
      <c r="G58" s="33">
        <f t="shared" si="5"/>
        <v>0</v>
      </c>
      <c r="H58" s="33">
        <f t="shared" si="4"/>
        <v>0</v>
      </c>
      <c r="I58" s="33" t="e">
        <f t="shared" si="3"/>
        <v>#DIV/0!</v>
      </c>
      <c r="J58" s="36"/>
    </row>
    <row r="59" spans="1:10" ht="15.75" hidden="1">
      <c r="A59" s="38" t="s">
        <v>147</v>
      </c>
      <c r="B59" s="39" t="s">
        <v>43</v>
      </c>
      <c r="C59" s="32" t="s">
        <v>9</v>
      </c>
      <c r="D59" s="35"/>
      <c r="E59" s="35"/>
      <c r="F59" s="33" t="e">
        <f t="shared" si="1"/>
        <v>#DIV/0!</v>
      </c>
      <c r="G59" s="33">
        <f t="shared" si="5"/>
        <v>0</v>
      </c>
      <c r="H59" s="33">
        <f t="shared" si="4"/>
        <v>0</v>
      </c>
      <c r="I59" s="33" t="e">
        <f t="shared" si="3"/>
        <v>#DIV/0!</v>
      </c>
      <c r="J59" s="36"/>
    </row>
    <row r="60" spans="1:10" ht="18.75" customHeight="1" hidden="1">
      <c r="A60" s="38" t="s">
        <v>148</v>
      </c>
      <c r="B60" s="32" t="s">
        <v>43</v>
      </c>
      <c r="C60" s="32" t="s">
        <v>24</v>
      </c>
      <c r="D60" s="35"/>
      <c r="E60" s="35"/>
      <c r="F60" s="33" t="e">
        <f t="shared" si="1"/>
        <v>#DIV/0!</v>
      </c>
      <c r="G60" s="33">
        <f t="shared" si="5"/>
        <v>0</v>
      </c>
      <c r="H60" s="33">
        <f t="shared" si="4"/>
        <v>0</v>
      </c>
      <c r="I60" s="33" t="e">
        <f t="shared" si="3"/>
        <v>#DIV/0!</v>
      </c>
      <c r="J60" s="36"/>
    </row>
    <row r="61" spans="1:10" ht="15.75" hidden="1">
      <c r="A61" s="40" t="s">
        <v>149</v>
      </c>
      <c r="B61" s="39" t="s">
        <v>43</v>
      </c>
      <c r="C61" s="32" t="s">
        <v>27</v>
      </c>
      <c r="D61" s="35"/>
      <c r="E61" s="35"/>
      <c r="F61" s="33" t="e">
        <f t="shared" si="1"/>
        <v>#DIV/0!</v>
      </c>
      <c r="G61" s="33">
        <f t="shared" si="5"/>
        <v>0</v>
      </c>
      <c r="H61" s="33">
        <f t="shared" si="4"/>
        <v>0</v>
      </c>
      <c r="I61" s="33" t="e">
        <f t="shared" si="3"/>
        <v>#DIV/0!</v>
      </c>
      <c r="J61" s="36"/>
    </row>
    <row r="62" spans="1:10" ht="15.75" hidden="1">
      <c r="A62" s="40" t="s">
        <v>150</v>
      </c>
      <c r="B62" s="39" t="s">
        <v>43</v>
      </c>
      <c r="C62" s="32" t="s">
        <v>26</v>
      </c>
      <c r="D62" s="35"/>
      <c r="E62" s="35"/>
      <c r="F62" s="33" t="e">
        <f t="shared" si="1"/>
        <v>#DIV/0!</v>
      </c>
      <c r="G62" s="33">
        <f t="shared" si="5"/>
        <v>0</v>
      </c>
      <c r="H62" s="33">
        <f t="shared" si="4"/>
        <v>0</v>
      </c>
      <c r="I62" s="33" t="e">
        <f t="shared" si="3"/>
        <v>#DIV/0!</v>
      </c>
      <c r="J62" s="36"/>
    </row>
    <row r="63" spans="1:10" ht="15.75">
      <c r="A63" s="317" t="s">
        <v>151</v>
      </c>
      <c r="B63" s="315" t="s">
        <v>31</v>
      </c>
      <c r="C63" s="310" t="s">
        <v>10</v>
      </c>
      <c r="D63" s="311">
        <f>D66</f>
        <v>237.89999999999998</v>
      </c>
      <c r="E63" s="311">
        <f>E66</f>
        <v>237.89999999999998</v>
      </c>
      <c r="F63" s="311">
        <f>E63/D63*100</f>
        <v>100</v>
      </c>
      <c r="G63" s="311">
        <f t="shared" si="5"/>
        <v>0</v>
      </c>
      <c r="H63" s="311">
        <f t="shared" si="4"/>
        <v>237.89999999999998</v>
      </c>
      <c r="I63" s="311">
        <f>H63/D63*100</f>
        <v>100</v>
      </c>
      <c r="J63" s="36"/>
    </row>
    <row r="64" spans="1:10" ht="15.75" hidden="1">
      <c r="A64" s="40" t="s">
        <v>152</v>
      </c>
      <c r="B64" s="39" t="s">
        <v>31</v>
      </c>
      <c r="C64" s="32" t="s">
        <v>9</v>
      </c>
      <c r="D64" s="35"/>
      <c r="E64" s="35"/>
      <c r="F64" s="33" t="e">
        <f t="shared" si="1"/>
        <v>#DIV/0!</v>
      </c>
      <c r="G64" s="33">
        <f t="shared" si="5"/>
        <v>0</v>
      </c>
      <c r="H64" s="33">
        <f t="shared" si="4"/>
        <v>0</v>
      </c>
      <c r="I64" s="33" t="e">
        <f t="shared" si="3"/>
        <v>#DIV/0!</v>
      </c>
      <c r="J64" s="36"/>
    </row>
    <row r="65" spans="1:10" ht="15.75" hidden="1">
      <c r="A65" s="40" t="s">
        <v>153</v>
      </c>
      <c r="B65" s="39" t="s">
        <v>31</v>
      </c>
      <c r="C65" s="32" t="s">
        <v>8</v>
      </c>
      <c r="D65" s="35"/>
      <c r="E65" s="35"/>
      <c r="F65" s="33" t="e">
        <f t="shared" si="1"/>
        <v>#DIV/0!</v>
      </c>
      <c r="G65" s="33">
        <f t="shared" si="5"/>
        <v>0</v>
      </c>
      <c r="H65" s="33">
        <f t="shared" si="4"/>
        <v>0</v>
      </c>
      <c r="I65" s="33" t="e">
        <f t="shared" si="3"/>
        <v>#DIV/0!</v>
      </c>
      <c r="J65" s="36"/>
    </row>
    <row r="66" spans="1:10" ht="15.75">
      <c r="A66" s="40" t="s">
        <v>152</v>
      </c>
      <c r="B66" s="39" t="s">
        <v>31</v>
      </c>
      <c r="C66" s="32" t="s">
        <v>9</v>
      </c>
      <c r="D66" s="35">
        <f>'РАСХ(вед.стр.)'!AB133</f>
        <v>237.89999999999998</v>
      </c>
      <c r="E66" s="35">
        <f>'РАСХ(вед.стр.)'!AE133</f>
        <v>237.89999999999998</v>
      </c>
      <c r="F66" s="33">
        <f t="shared" si="1"/>
        <v>100</v>
      </c>
      <c r="G66" s="33">
        <f t="shared" si="5"/>
        <v>0</v>
      </c>
      <c r="H66" s="33">
        <f t="shared" si="4"/>
        <v>237.89999999999998</v>
      </c>
      <c r="I66" s="33">
        <f t="shared" si="3"/>
        <v>100</v>
      </c>
      <c r="J66" s="36"/>
    </row>
    <row r="67" spans="1:10" ht="31.5" hidden="1">
      <c r="A67" s="40" t="s">
        <v>154</v>
      </c>
      <c r="B67" s="39" t="s">
        <v>59</v>
      </c>
      <c r="C67" s="32" t="s">
        <v>10</v>
      </c>
      <c r="D67" s="41"/>
      <c r="E67" s="41"/>
      <c r="F67" s="33" t="e">
        <f>E67/D67*100</f>
        <v>#DIV/0!</v>
      </c>
      <c r="G67" s="33">
        <f t="shared" si="5"/>
        <v>0</v>
      </c>
      <c r="H67" s="33">
        <f>E67</f>
        <v>0</v>
      </c>
      <c r="I67" s="33" t="e">
        <f>H67/D67*100</f>
        <v>#DIV/0!</v>
      </c>
      <c r="J67" s="36"/>
    </row>
    <row r="68" spans="1:10" ht="34.5" customHeight="1" hidden="1">
      <c r="A68" s="40" t="s">
        <v>155</v>
      </c>
      <c r="B68" s="39" t="s">
        <v>59</v>
      </c>
      <c r="C68" s="32" t="s">
        <v>9</v>
      </c>
      <c r="D68" s="35"/>
      <c r="E68" s="35"/>
      <c r="F68" s="33" t="e">
        <f>E68/D68*100</f>
        <v>#DIV/0!</v>
      </c>
      <c r="G68" s="33">
        <f t="shared" si="5"/>
        <v>0</v>
      </c>
      <c r="H68" s="33">
        <f>E68</f>
        <v>0</v>
      </c>
      <c r="I68" s="33" t="e">
        <f>H68/D68*100</f>
        <v>#DIV/0!</v>
      </c>
      <c r="J68" s="36"/>
    </row>
    <row r="69" spans="1:10" ht="47.25" hidden="1">
      <c r="A69" s="34" t="s">
        <v>156</v>
      </c>
      <c r="B69" s="39" t="s">
        <v>33</v>
      </c>
      <c r="C69" s="32" t="s">
        <v>10</v>
      </c>
      <c r="D69" s="41"/>
      <c r="E69" s="41"/>
      <c r="F69" s="33" t="e">
        <f>E69/D69*100</f>
        <v>#DIV/0!</v>
      </c>
      <c r="G69" s="33">
        <f t="shared" si="5"/>
        <v>0</v>
      </c>
      <c r="H69" s="33">
        <f>E69</f>
        <v>0</v>
      </c>
      <c r="I69" s="33" t="e">
        <f>H69/D69*100</f>
        <v>#DIV/0!</v>
      </c>
      <c r="J69" s="36"/>
    </row>
    <row r="70" spans="1:10" ht="49.5" customHeight="1" hidden="1">
      <c r="A70" s="42" t="s">
        <v>157</v>
      </c>
      <c r="B70" s="39" t="s">
        <v>33</v>
      </c>
      <c r="C70" s="32" t="s">
        <v>9</v>
      </c>
      <c r="D70" s="35"/>
      <c r="E70" s="35"/>
      <c r="F70" s="33" t="e">
        <f t="shared" si="1"/>
        <v>#DIV/0!</v>
      </c>
      <c r="G70" s="33">
        <f t="shared" si="5"/>
        <v>0</v>
      </c>
      <c r="H70" s="33">
        <f>E70</f>
        <v>0</v>
      </c>
      <c r="I70" s="33" t="e">
        <f t="shared" si="3"/>
        <v>#DIV/0!</v>
      </c>
      <c r="J70" s="36"/>
    </row>
    <row r="71" spans="1:10" ht="15.75" hidden="1">
      <c r="A71" s="42" t="s">
        <v>158</v>
      </c>
      <c r="B71" s="39" t="s">
        <v>33</v>
      </c>
      <c r="C71" s="32" t="s">
        <v>8</v>
      </c>
      <c r="D71" s="35"/>
      <c r="E71" s="35"/>
      <c r="F71" s="33" t="e">
        <f t="shared" si="1"/>
        <v>#DIV/0!</v>
      </c>
      <c r="G71" s="33">
        <f t="shared" si="5"/>
        <v>0</v>
      </c>
      <c r="H71" s="33">
        <f>E71</f>
        <v>0</v>
      </c>
      <c r="I71" s="33" t="e">
        <f t="shared" si="3"/>
        <v>#DIV/0!</v>
      </c>
      <c r="J71" s="36"/>
    </row>
    <row r="72" spans="1:12" ht="15.75">
      <c r="A72" s="31" t="s">
        <v>159</v>
      </c>
      <c r="B72" s="32"/>
      <c r="C72" s="32"/>
      <c r="D72" s="33">
        <f>D26+D35+D37+D39+D43+D49+D55+D63+0.1</f>
        <v>11093.7</v>
      </c>
      <c r="E72" s="33">
        <f>E26+E35+E37+E39+E43+E49+E55+E63</f>
        <v>9873.4</v>
      </c>
      <c r="F72" s="33">
        <f t="shared" si="1"/>
        <v>89.00006309887593</v>
      </c>
      <c r="G72" s="33">
        <f>D72-E72</f>
        <v>1220.300000000001</v>
      </c>
      <c r="H72" s="33">
        <f>H26+H35+H37+H39+H43+H49+H55+H58+H63+H67+H69+H47</f>
        <v>9873.4</v>
      </c>
      <c r="I72" s="33">
        <f t="shared" si="3"/>
        <v>89.00006309887593</v>
      </c>
      <c r="J72" s="36"/>
      <c r="K72" s="36">
        <f>D72-H72</f>
        <v>1220.300000000001</v>
      </c>
      <c r="L72" s="36">
        <f>D72-E72</f>
        <v>1220.300000000001</v>
      </c>
    </row>
    <row r="73" spans="1:10" ht="7.5" customHeight="1">
      <c r="A73" s="26" t="s">
        <v>160</v>
      </c>
      <c r="B73" s="43"/>
      <c r="C73" s="43"/>
      <c r="J73" s="36"/>
    </row>
    <row r="74" spans="2:6" ht="37.5" customHeight="1">
      <c r="B74" s="43"/>
      <c r="C74" s="43"/>
      <c r="F74" s="36"/>
    </row>
    <row r="75" spans="2:4" ht="37.5" customHeight="1">
      <c r="B75" s="43"/>
      <c r="C75" s="43"/>
      <c r="D75" s="36"/>
    </row>
    <row r="76" spans="2:3" ht="15.75">
      <c r="B76" s="43"/>
      <c r="C76" s="43"/>
    </row>
    <row r="77" spans="2:3" ht="15.75">
      <c r="B77" s="43"/>
      <c r="C77" s="43"/>
    </row>
    <row r="78" spans="2:4" ht="15.75">
      <c r="B78" s="43"/>
      <c r="C78" s="43"/>
      <c r="D78" s="36"/>
    </row>
    <row r="79" spans="2:3" ht="15.75">
      <c r="B79" s="43"/>
      <c r="C79" s="43"/>
    </row>
    <row r="80" spans="2:4" ht="15.75">
      <c r="B80" s="43"/>
      <c r="C80" s="43"/>
      <c r="D80" s="36"/>
    </row>
    <row r="81" spans="1:11" s="27" customFormat="1" ht="15.75">
      <c r="A81" s="26"/>
      <c r="B81" s="43"/>
      <c r="C81" s="43"/>
      <c r="D81" s="36"/>
      <c r="F81" s="26"/>
      <c r="G81" s="26"/>
      <c r="H81" s="26"/>
      <c r="I81" s="26"/>
      <c r="J81" s="26"/>
      <c r="K81" s="26"/>
    </row>
    <row r="82" spans="1:11" s="27" customFormat="1" ht="15.75">
      <c r="A82" s="26"/>
      <c r="B82" s="43"/>
      <c r="C82" s="43"/>
      <c r="D82" s="26"/>
      <c r="F82" s="26"/>
      <c r="G82" s="26"/>
      <c r="H82" s="26"/>
      <c r="I82" s="26"/>
      <c r="J82" s="26"/>
      <c r="K82" s="26"/>
    </row>
    <row r="83" spans="1:11" s="27" customFormat="1" ht="15.75">
      <c r="A83" s="26"/>
      <c r="B83" s="43"/>
      <c r="C83" s="43"/>
      <c r="D83" s="26"/>
      <c r="F83" s="26"/>
      <c r="G83" s="26"/>
      <c r="H83" s="26"/>
      <c r="I83" s="26"/>
      <c r="J83" s="26"/>
      <c r="K83" s="26"/>
    </row>
    <row r="84" spans="1:11" s="27" customFormat="1" ht="15.75">
      <c r="A84" s="26"/>
      <c r="B84" s="43"/>
      <c r="C84" s="43"/>
      <c r="D84" s="26"/>
      <c r="F84" s="26"/>
      <c r="G84" s="26"/>
      <c r="H84" s="26"/>
      <c r="I84" s="26"/>
      <c r="J84" s="26"/>
      <c r="K84" s="26"/>
    </row>
    <row r="85" spans="1:11" s="27" customFormat="1" ht="15.75">
      <c r="A85" s="26"/>
      <c r="B85" s="43"/>
      <c r="C85" s="43"/>
      <c r="D85" s="26"/>
      <c r="F85" s="26"/>
      <c r="G85" s="26"/>
      <c r="H85" s="26"/>
      <c r="I85" s="26"/>
      <c r="J85" s="26"/>
      <c r="K85" s="26"/>
    </row>
    <row r="86" spans="1:11" s="27" customFormat="1" ht="15.75">
      <c r="A86" s="26"/>
      <c r="B86" s="43"/>
      <c r="C86" s="43"/>
      <c r="D86" s="26"/>
      <c r="F86" s="26"/>
      <c r="G86" s="26"/>
      <c r="H86" s="26"/>
      <c r="I86" s="26"/>
      <c r="J86" s="26"/>
      <c r="K86" s="26"/>
    </row>
    <row r="87" spans="1:11" s="27" customFormat="1" ht="15.75">
      <c r="A87" s="26"/>
      <c r="B87" s="43"/>
      <c r="C87" s="43"/>
      <c r="D87" s="26"/>
      <c r="F87" s="26"/>
      <c r="G87" s="26"/>
      <c r="H87" s="26"/>
      <c r="I87" s="26"/>
      <c r="J87" s="26"/>
      <c r="K87" s="26"/>
    </row>
    <row r="88" spans="1:11" s="27" customFormat="1" ht="15.75">
      <c r="A88" s="26"/>
      <c r="B88" s="43"/>
      <c r="C88" s="43"/>
      <c r="D88" s="26"/>
      <c r="F88" s="26"/>
      <c r="G88" s="26"/>
      <c r="H88" s="26"/>
      <c r="I88" s="26"/>
      <c r="J88" s="26"/>
      <c r="K88" s="26"/>
    </row>
    <row r="89" spans="1:11" s="27" customFormat="1" ht="15.75">
      <c r="A89" s="26"/>
      <c r="B89" s="43"/>
      <c r="C89" s="43"/>
      <c r="D89" s="26"/>
      <c r="F89" s="26"/>
      <c r="G89" s="26"/>
      <c r="H89" s="26"/>
      <c r="I89" s="26"/>
      <c r="J89" s="26"/>
      <c r="K89" s="26"/>
    </row>
    <row r="90" spans="1:11" s="27" customFormat="1" ht="15.75">
      <c r="A90" s="26"/>
      <c r="B90" s="43"/>
      <c r="C90" s="43"/>
      <c r="D90" s="26"/>
      <c r="F90" s="26"/>
      <c r="G90" s="26"/>
      <c r="H90" s="26"/>
      <c r="I90" s="26"/>
      <c r="J90" s="26"/>
      <c r="K90" s="26"/>
    </row>
    <row r="91" spans="1:11" s="27" customFormat="1" ht="15.75">
      <c r="A91" s="26"/>
      <c r="B91" s="43"/>
      <c r="C91" s="43"/>
      <c r="D91" s="26"/>
      <c r="F91" s="26"/>
      <c r="G91" s="26"/>
      <c r="H91" s="26"/>
      <c r="I91" s="26"/>
      <c r="J91" s="26"/>
      <c r="K91" s="26"/>
    </row>
    <row r="92" spans="1:11" s="27" customFormat="1" ht="15.75">
      <c r="A92" s="26"/>
      <c r="B92" s="43"/>
      <c r="C92" s="43"/>
      <c r="D92" s="26"/>
      <c r="F92" s="26"/>
      <c r="G92" s="26"/>
      <c r="H92" s="26"/>
      <c r="I92" s="26"/>
      <c r="J92" s="26"/>
      <c r="K92" s="26"/>
    </row>
    <row r="93" spans="1:11" s="27" customFormat="1" ht="15.75">
      <c r="A93" s="26"/>
      <c r="B93" s="43"/>
      <c r="C93" s="43"/>
      <c r="D93" s="26"/>
      <c r="F93" s="26"/>
      <c r="G93" s="26"/>
      <c r="H93" s="26"/>
      <c r="I93" s="26"/>
      <c r="J93" s="26"/>
      <c r="K93" s="26"/>
    </row>
    <row r="94" spans="1:11" s="27" customFormat="1" ht="15.75">
      <c r="A94" s="26"/>
      <c r="B94" s="43"/>
      <c r="C94" s="43"/>
      <c r="D94" s="26"/>
      <c r="F94" s="26"/>
      <c r="G94" s="26"/>
      <c r="H94" s="26"/>
      <c r="I94" s="26"/>
      <c r="J94" s="26"/>
      <c r="K94" s="26"/>
    </row>
    <row r="95" spans="1:11" s="27" customFormat="1" ht="15.75">
      <c r="A95" s="26"/>
      <c r="B95" s="43"/>
      <c r="C95" s="43"/>
      <c r="D95" s="26"/>
      <c r="F95" s="26"/>
      <c r="G95" s="26"/>
      <c r="H95" s="26"/>
      <c r="I95" s="26"/>
      <c r="J95" s="26"/>
      <c r="K95" s="26"/>
    </row>
    <row r="96" spans="1:11" s="27" customFormat="1" ht="15.75">
      <c r="A96" s="26"/>
      <c r="B96" s="43"/>
      <c r="C96" s="43"/>
      <c r="D96" s="26"/>
      <c r="F96" s="26"/>
      <c r="G96" s="26"/>
      <c r="H96" s="26"/>
      <c r="I96" s="26"/>
      <c r="J96" s="26"/>
      <c r="K96" s="26"/>
    </row>
    <row r="97" spans="2:3" ht="15.75">
      <c r="B97" s="43"/>
      <c r="C97" s="43"/>
    </row>
    <row r="98" spans="2:3" ht="15.75">
      <c r="B98" s="43"/>
      <c r="C98" s="43"/>
    </row>
    <row r="99" spans="2:3" ht="15.75">
      <c r="B99" s="43"/>
      <c r="C99" s="43"/>
    </row>
    <row r="100" spans="2:3" ht="15.75">
      <c r="B100" s="43"/>
      <c r="C100" s="43"/>
    </row>
    <row r="101" spans="2:3" ht="15.75">
      <c r="B101" s="43"/>
      <c r="C101" s="43"/>
    </row>
    <row r="102" spans="2:3" ht="15.75">
      <c r="B102" s="43"/>
      <c r="C102" s="43"/>
    </row>
    <row r="103" spans="2:3" ht="15.75">
      <c r="B103" s="43"/>
      <c r="C103" s="43"/>
    </row>
    <row r="104" spans="2:3" ht="15.75">
      <c r="B104" s="43"/>
      <c r="C104" s="43"/>
    </row>
    <row r="105" spans="2:3" ht="15.75">
      <c r="B105" s="43"/>
      <c r="C105" s="43"/>
    </row>
    <row r="106" spans="2:3" ht="15.75">
      <c r="B106" s="43"/>
      <c r="C106" s="43"/>
    </row>
    <row r="107" spans="2:3" ht="15.75">
      <c r="B107" s="43"/>
      <c r="C107" s="43"/>
    </row>
    <row r="108" spans="2:3" ht="15.75">
      <c r="B108" s="43"/>
      <c r="C108" s="43"/>
    </row>
    <row r="109" spans="2:3" ht="15.75">
      <c r="B109" s="43"/>
      <c r="C109" s="43"/>
    </row>
    <row r="110" spans="2:3" ht="15.75">
      <c r="B110" s="43"/>
      <c r="C110" s="43"/>
    </row>
    <row r="111" spans="2:3" ht="15.75">
      <c r="B111" s="43"/>
      <c r="C111" s="43"/>
    </row>
    <row r="112" spans="2:3" ht="15.75">
      <c r="B112" s="43"/>
      <c r="C112" s="43"/>
    </row>
    <row r="113" spans="2:3" ht="15.75">
      <c r="B113" s="43"/>
      <c r="C113" s="43"/>
    </row>
    <row r="114" spans="2:3" ht="15.75">
      <c r="B114" s="43"/>
      <c r="C114" s="43"/>
    </row>
    <row r="115" spans="2:3" ht="15.75">
      <c r="B115" s="43"/>
      <c r="C115" s="43"/>
    </row>
    <row r="116" spans="2:3" ht="15.75">
      <c r="B116" s="43"/>
      <c r="C116" s="43"/>
    </row>
    <row r="117" spans="2:3" ht="15.75">
      <c r="B117" s="43"/>
      <c r="C117" s="43"/>
    </row>
  </sheetData>
  <sheetProtection/>
  <autoFilter ref="A25:I75"/>
  <mergeCells count="15">
    <mergeCell ref="G11:I11"/>
    <mergeCell ref="G13:I13"/>
    <mergeCell ref="G14:I14"/>
    <mergeCell ref="A20:I21"/>
    <mergeCell ref="F22:G22"/>
    <mergeCell ref="H22:I22"/>
    <mergeCell ref="G23:G25"/>
    <mergeCell ref="H23:H25"/>
    <mergeCell ref="I23:I25"/>
    <mergeCell ref="A23:A25"/>
    <mergeCell ref="B23:B25"/>
    <mergeCell ref="C23:C25"/>
    <mergeCell ref="D23:D25"/>
    <mergeCell ref="E23:E25"/>
    <mergeCell ref="F23:F25"/>
  </mergeCells>
  <printOptions horizontalCentered="1"/>
  <pageMargins left="0" right="0" top="0" bottom="0" header="0.5118110236220472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1"/>
  <sheetViews>
    <sheetView zoomScalePageLayoutView="0" workbookViewId="0" topLeftCell="R2">
      <selection activeCell="AG5" sqref="AG5"/>
    </sheetView>
  </sheetViews>
  <sheetFormatPr defaultColWidth="9.00390625" defaultRowHeight="12.75"/>
  <cols>
    <col min="1" max="1" width="5.25390625" style="198" hidden="1" customWidth="1"/>
    <col min="2" max="14" width="0" style="198" hidden="1" customWidth="1"/>
    <col min="15" max="15" width="4.375" style="198" hidden="1" customWidth="1"/>
    <col min="16" max="16" width="4.875" style="198" hidden="1" customWidth="1"/>
    <col min="17" max="17" width="4.375" style="198" hidden="1" customWidth="1"/>
    <col min="18" max="18" width="42.875" style="198" customWidth="1"/>
    <col min="19" max="19" width="8.875" style="198" customWidth="1"/>
    <col min="20" max="21" width="4.25390625" style="198" customWidth="1"/>
    <col min="22" max="22" width="3.625" style="244" customWidth="1"/>
    <col min="23" max="24" width="7.00390625" style="244" customWidth="1"/>
    <col min="25" max="25" width="4.25390625" style="198" customWidth="1"/>
    <col min="26" max="27" width="0" style="198" hidden="1" customWidth="1"/>
    <col min="28" max="30" width="10.875" style="198" customWidth="1"/>
    <col min="31" max="31" width="10.625" style="198" customWidth="1"/>
    <col min="32" max="32" width="10.625" style="371" customWidth="1"/>
    <col min="33" max="225" width="9.125" style="198" customWidth="1"/>
    <col min="226" max="16384" width="9.125" style="198" customWidth="1"/>
  </cols>
  <sheetData>
    <row r="1" spans="1:32" ht="12.75" customHeight="1" hidden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239"/>
      <c r="W1" s="239"/>
      <c r="X1" s="239"/>
      <c r="Y1" s="197"/>
      <c r="Z1" s="197"/>
      <c r="AA1" s="197"/>
      <c r="AB1" s="197"/>
      <c r="AC1" s="197"/>
      <c r="AD1" s="400" t="s">
        <v>108</v>
      </c>
      <c r="AE1" s="400"/>
      <c r="AF1" s="400"/>
    </row>
    <row r="2" spans="1:32" ht="12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239"/>
      <c r="W2" s="239"/>
      <c r="X2" s="239"/>
      <c r="Y2" s="197"/>
      <c r="Z2" s="197"/>
      <c r="AA2" s="197"/>
      <c r="AB2" s="197"/>
      <c r="AC2" s="197"/>
      <c r="AD2" s="224" t="s">
        <v>108</v>
      </c>
      <c r="AE2" s="224"/>
      <c r="AF2" s="335"/>
    </row>
    <row r="3" spans="1:32" ht="12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239"/>
      <c r="W3" s="239"/>
      <c r="X3" s="239"/>
      <c r="Y3" s="197"/>
      <c r="Z3" s="197"/>
      <c r="AA3" s="197"/>
      <c r="AB3" s="197"/>
      <c r="AC3" s="197"/>
      <c r="AD3" s="400" t="s">
        <v>161</v>
      </c>
      <c r="AE3" s="400"/>
      <c r="AF3" s="400"/>
    </row>
    <row r="4" spans="1:32" ht="12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239"/>
      <c r="W4" s="239"/>
      <c r="X4" s="239"/>
      <c r="Y4" s="197"/>
      <c r="Z4" s="197"/>
      <c r="AA4" s="197"/>
      <c r="AB4" s="197"/>
      <c r="AC4" s="197"/>
      <c r="AD4" s="400" t="s">
        <v>181</v>
      </c>
      <c r="AE4" s="400"/>
      <c r="AF4" s="400"/>
    </row>
    <row r="5" spans="1:32" ht="12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239"/>
      <c r="W5" s="239"/>
      <c r="X5" s="239"/>
      <c r="Y5" s="197"/>
      <c r="Z5" s="197"/>
      <c r="AA5" s="197"/>
      <c r="AB5" s="197"/>
      <c r="AC5" s="197"/>
      <c r="AD5" s="400" t="s">
        <v>339</v>
      </c>
      <c r="AE5" s="401"/>
      <c r="AF5" s="401"/>
    </row>
    <row r="6" spans="1:32" ht="12.7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239"/>
      <c r="W6" s="239"/>
      <c r="X6" s="239"/>
      <c r="Y6" s="197"/>
      <c r="Z6" s="197"/>
      <c r="AA6" s="197"/>
      <c r="AB6" s="197"/>
      <c r="AC6" s="197"/>
      <c r="AD6" s="199"/>
      <c r="AE6" s="199"/>
      <c r="AF6" s="335"/>
    </row>
    <row r="7" spans="1:32" ht="12.7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239"/>
      <c r="W7" s="239"/>
      <c r="X7" s="239"/>
      <c r="Y7" s="197"/>
      <c r="Z7" s="197"/>
      <c r="AA7" s="197"/>
      <c r="AB7" s="197"/>
      <c r="AC7" s="197"/>
      <c r="AD7" s="199"/>
      <c r="AE7" s="199"/>
      <c r="AF7" s="335"/>
    </row>
    <row r="8" spans="1:32" ht="12.7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239"/>
      <c r="W8" s="239"/>
      <c r="X8" s="239"/>
      <c r="Y8" s="197"/>
      <c r="Z8" s="197"/>
      <c r="AA8" s="197"/>
      <c r="AB8" s="197"/>
      <c r="AC8" s="197"/>
      <c r="AD8" s="199"/>
      <c r="AE8" s="199"/>
      <c r="AF8" s="335"/>
    </row>
    <row r="9" spans="1:32" ht="24.7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402" t="s">
        <v>318</v>
      </c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</row>
    <row r="10" spans="1:32" ht="18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402" t="s">
        <v>190</v>
      </c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</row>
    <row r="11" spans="1:32" ht="12.7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239"/>
      <c r="W11" s="239"/>
      <c r="X11" s="239"/>
      <c r="Y11" s="197"/>
      <c r="Z11" s="197"/>
      <c r="AA11" s="197"/>
      <c r="AB11" s="197"/>
      <c r="AC11" s="197"/>
      <c r="AD11" s="197"/>
      <c r="AE11" s="197"/>
      <c r="AF11" s="370"/>
    </row>
    <row r="12" spans="1:32" ht="12.75" customHeight="1">
      <c r="A12" s="200" t="s">
        <v>243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197"/>
      <c r="AD12" s="306"/>
      <c r="AE12" s="197"/>
      <c r="AF12" s="370"/>
    </row>
    <row r="13" spans="1:32" ht="12.75" customHeight="1" thickBot="1">
      <c r="A13" s="197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40"/>
      <c r="W13" s="240"/>
      <c r="X13" s="240"/>
      <c r="Y13" s="219"/>
      <c r="Z13" s="219"/>
      <c r="AA13" s="219"/>
      <c r="AB13" s="219"/>
      <c r="AC13" s="219"/>
      <c r="AD13" s="219"/>
      <c r="AE13" s="219"/>
      <c r="AF13" s="223" t="s">
        <v>107</v>
      </c>
    </row>
    <row r="14" spans="1:32" ht="28.5" customHeight="1">
      <c r="A14" s="197"/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403" t="s">
        <v>244</v>
      </c>
      <c r="S14" s="405" t="s">
        <v>182</v>
      </c>
      <c r="T14" s="406"/>
      <c r="U14" s="406"/>
      <c r="V14" s="406"/>
      <c r="W14" s="406"/>
      <c r="X14" s="406"/>
      <c r="Y14" s="407"/>
      <c r="Z14" s="278"/>
      <c r="AA14" s="279" t="s">
        <v>245</v>
      </c>
      <c r="AB14" s="428" t="s">
        <v>246</v>
      </c>
      <c r="AC14" s="430" t="s">
        <v>169</v>
      </c>
      <c r="AD14" s="407"/>
      <c r="AE14" s="428" t="s">
        <v>113</v>
      </c>
      <c r="AF14" s="403" t="s">
        <v>189</v>
      </c>
    </row>
    <row r="15" spans="1:32" ht="81.75" customHeight="1">
      <c r="A15" s="197"/>
      <c r="B15" s="280" t="s">
        <v>247</v>
      </c>
      <c r="C15" s="202" t="s">
        <v>247</v>
      </c>
      <c r="D15" s="202" t="s">
        <v>247</v>
      </c>
      <c r="E15" s="202"/>
      <c r="F15" s="202" t="s">
        <v>247</v>
      </c>
      <c r="G15" s="202" t="s">
        <v>247</v>
      </c>
      <c r="H15" s="202" t="s">
        <v>247</v>
      </c>
      <c r="I15" s="202" t="s">
        <v>247</v>
      </c>
      <c r="J15" s="202" t="s">
        <v>247</v>
      </c>
      <c r="K15" s="202" t="s">
        <v>247</v>
      </c>
      <c r="L15" s="202" t="s">
        <v>247</v>
      </c>
      <c r="M15" s="202" t="s">
        <v>247</v>
      </c>
      <c r="N15" s="202" t="s">
        <v>247</v>
      </c>
      <c r="O15" s="202" t="s">
        <v>247</v>
      </c>
      <c r="P15" s="202" t="s">
        <v>247</v>
      </c>
      <c r="Q15" s="202"/>
      <c r="R15" s="404"/>
      <c r="S15" s="297" t="s">
        <v>183</v>
      </c>
      <c r="T15" s="203" t="s">
        <v>170</v>
      </c>
      <c r="U15" s="203" t="s">
        <v>171</v>
      </c>
      <c r="V15" s="434" t="s">
        <v>248</v>
      </c>
      <c r="W15" s="435"/>
      <c r="X15" s="436"/>
      <c r="Y15" s="203" t="s">
        <v>249</v>
      </c>
      <c r="Z15" s="201" t="s">
        <v>250</v>
      </c>
      <c r="AA15" s="201" t="s">
        <v>251</v>
      </c>
      <c r="AB15" s="429"/>
      <c r="AC15" s="201" t="s">
        <v>184</v>
      </c>
      <c r="AD15" s="201" t="s">
        <v>172</v>
      </c>
      <c r="AE15" s="429"/>
      <c r="AF15" s="404"/>
    </row>
    <row r="16" spans="1:32" ht="12.75" customHeight="1">
      <c r="A16" s="204"/>
      <c r="B16" s="281">
        <v>1</v>
      </c>
      <c r="C16" s="205"/>
      <c r="D16" s="205"/>
      <c r="E16" s="205"/>
      <c r="F16" s="205">
        <v>1</v>
      </c>
      <c r="G16" s="205">
        <v>1</v>
      </c>
      <c r="H16" s="205">
        <v>1</v>
      </c>
      <c r="I16" s="205">
        <v>1</v>
      </c>
      <c r="J16" s="205">
        <v>1</v>
      </c>
      <c r="K16" s="205">
        <v>1</v>
      </c>
      <c r="L16" s="205">
        <v>1</v>
      </c>
      <c r="M16" s="205">
        <v>1</v>
      </c>
      <c r="N16" s="205">
        <v>1</v>
      </c>
      <c r="O16" s="205">
        <v>1</v>
      </c>
      <c r="P16" s="205">
        <v>1</v>
      </c>
      <c r="Q16" s="205"/>
      <c r="R16" s="304">
        <v>1</v>
      </c>
      <c r="S16" s="298">
        <v>2</v>
      </c>
      <c r="T16" s="207">
        <v>3</v>
      </c>
      <c r="U16" s="207">
        <v>4</v>
      </c>
      <c r="V16" s="431">
        <v>5</v>
      </c>
      <c r="W16" s="432"/>
      <c r="X16" s="433"/>
      <c r="Y16" s="207">
        <v>6</v>
      </c>
      <c r="Z16" s="206"/>
      <c r="AA16" s="206">
        <v>12</v>
      </c>
      <c r="AB16" s="208">
        <v>7</v>
      </c>
      <c r="AC16" s="208">
        <v>8</v>
      </c>
      <c r="AD16" s="208">
        <v>9</v>
      </c>
      <c r="AE16" s="208">
        <v>10</v>
      </c>
      <c r="AF16" s="282">
        <v>11</v>
      </c>
    </row>
    <row r="17" spans="1:32" s="247" customFormat="1" ht="32.25" customHeight="1">
      <c r="A17" s="245"/>
      <c r="B17" s="408" t="s">
        <v>252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409"/>
      <c r="S17" s="299">
        <v>624</v>
      </c>
      <c r="T17" s="211">
        <v>0</v>
      </c>
      <c r="U17" s="212">
        <v>-1</v>
      </c>
      <c r="V17" s="241">
        <v>0</v>
      </c>
      <c r="W17" s="242">
        <v>-1</v>
      </c>
      <c r="X17" s="243">
        <v>-1</v>
      </c>
      <c r="Y17" s="213">
        <v>-1</v>
      </c>
      <c r="Z17" s="220"/>
      <c r="AA17" s="221">
        <v>13695559.880000003</v>
      </c>
      <c r="AB17" s="246">
        <f>AB18+AB70+AB76+AB82+AB93+AB115+AB123+AB132</f>
        <v>11093.6</v>
      </c>
      <c r="AC17" s="246">
        <f>AC18+AC70+AC76+AC82+AC93+AC115+AC123+AC132</f>
        <v>11008</v>
      </c>
      <c r="AD17" s="246">
        <f>AD18+AD70+AD76+AD82+AD93+AD115+AD123+AD132</f>
        <v>85.6</v>
      </c>
      <c r="AE17" s="246">
        <f>AE18+AE70+AE76+AE82+AE93+AE115+AE123+AE132</f>
        <v>9873.4</v>
      </c>
      <c r="AF17" s="283">
        <f>AE17*100/AB17</f>
        <v>89.00086536381336</v>
      </c>
    </row>
    <row r="18" spans="1:32" s="247" customFormat="1" ht="12.75" customHeight="1">
      <c r="A18" s="245"/>
      <c r="B18" s="419" t="s">
        <v>117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1"/>
      <c r="S18" s="300">
        <v>624</v>
      </c>
      <c r="T18" s="248">
        <v>1</v>
      </c>
      <c r="U18" s="249">
        <v>-1</v>
      </c>
      <c r="V18" s="250">
        <v>0</v>
      </c>
      <c r="W18" s="251">
        <v>-1</v>
      </c>
      <c r="X18" s="252">
        <v>-1</v>
      </c>
      <c r="Y18" s="253">
        <v>-1</v>
      </c>
      <c r="Z18" s="254"/>
      <c r="AA18" s="255">
        <v>2293617.6100000003</v>
      </c>
      <c r="AB18" s="256">
        <f>AB19+AB25+AB34+AB50</f>
        <v>8321.4</v>
      </c>
      <c r="AC18" s="256">
        <f>AC19+AC25+AC34+AC50</f>
        <v>8321.4</v>
      </c>
      <c r="AD18" s="256">
        <f>AD19+AD25+AD34+AD50</f>
        <v>0</v>
      </c>
      <c r="AE18" s="256">
        <f>AE19+AE25+AE34+AE50</f>
        <v>7864.4</v>
      </c>
      <c r="AF18" s="284">
        <f aca="true" t="shared" si="0" ref="AF18:AF81">AE18*100/AB18</f>
        <v>94.50813565025116</v>
      </c>
    </row>
    <row r="19" spans="1:32" s="247" customFormat="1" ht="32.25" customHeight="1">
      <c r="A19" s="245"/>
      <c r="B19" s="408" t="s">
        <v>118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409"/>
      <c r="S19" s="301">
        <v>624</v>
      </c>
      <c r="T19" s="211">
        <v>1</v>
      </c>
      <c r="U19" s="212">
        <v>2</v>
      </c>
      <c r="V19" s="241">
        <v>0</v>
      </c>
      <c r="W19" s="242">
        <v>-1</v>
      </c>
      <c r="X19" s="243">
        <v>-1</v>
      </c>
      <c r="Y19" s="213">
        <v>-1</v>
      </c>
      <c r="Z19" s="220"/>
      <c r="AA19" s="221">
        <v>1003240.52</v>
      </c>
      <c r="AB19" s="246">
        <f>AB21</f>
        <v>1266.7</v>
      </c>
      <c r="AC19" s="246">
        <f>AC21</f>
        <v>1266.7</v>
      </c>
      <c r="AD19" s="246">
        <v>0</v>
      </c>
      <c r="AE19" s="246">
        <f>AE21</f>
        <v>1266.7</v>
      </c>
      <c r="AF19" s="283">
        <f t="shared" si="0"/>
        <v>100</v>
      </c>
    </row>
    <row r="20" spans="1:32" ht="72" customHeight="1">
      <c r="A20" s="209"/>
      <c r="B20" s="285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305" t="s">
        <v>275</v>
      </c>
      <c r="S20" s="301">
        <v>624</v>
      </c>
      <c r="T20" s="211">
        <v>1</v>
      </c>
      <c r="U20" s="212">
        <v>2</v>
      </c>
      <c r="V20" s="241">
        <v>240</v>
      </c>
      <c r="W20" s="242">
        <v>0</v>
      </c>
      <c r="X20" s="243">
        <v>0</v>
      </c>
      <c r="Y20" s="213"/>
      <c r="Z20" s="220"/>
      <c r="AA20" s="221"/>
      <c r="AB20" s="214">
        <f>AB21</f>
        <v>1266.7</v>
      </c>
      <c r="AC20" s="214">
        <f>AC21</f>
        <v>1266.7</v>
      </c>
      <c r="AD20" s="214">
        <f>AD21</f>
        <v>0</v>
      </c>
      <c r="AE20" s="214">
        <f>AE21</f>
        <v>1266.7</v>
      </c>
      <c r="AF20" s="283">
        <f t="shared" si="0"/>
        <v>100</v>
      </c>
    </row>
    <row r="21" spans="1:32" ht="47.25" customHeight="1">
      <c r="A21" s="209"/>
      <c r="B21" s="408" t="s">
        <v>276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409"/>
      <c r="S21" s="301">
        <v>624</v>
      </c>
      <c r="T21" s="211">
        <v>1</v>
      </c>
      <c r="U21" s="212">
        <v>2</v>
      </c>
      <c r="V21" s="241">
        <v>247</v>
      </c>
      <c r="W21" s="242">
        <v>0</v>
      </c>
      <c r="X21" s="243">
        <v>0</v>
      </c>
      <c r="Y21" s="213">
        <v>-1</v>
      </c>
      <c r="Z21" s="220"/>
      <c r="AA21" s="221">
        <v>1003240.52</v>
      </c>
      <c r="AB21" s="214">
        <f>AB22</f>
        <v>1266.7</v>
      </c>
      <c r="AC21" s="214">
        <f>AC22</f>
        <v>1266.7</v>
      </c>
      <c r="AD21" s="214">
        <v>0</v>
      </c>
      <c r="AE21" s="214">
        <f>AE22</f>
        <v>1266.7</v>
      </c>
      <c r="AF21" s="283">
        <f t="shared" si="0"/>
        <v>100</v>
      </c>
    </row>
    <row r="22" spans="1:32" ht="23.25" customHeight="1">
      <c r="A22" s="209"/>
      <c r="B22" s="408" t="s">
        <v>173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409"/>
      <c r="S22" s="301">
        <v>624</v>
      </c>
      <c r="T22" s="211">
        <v>1</v>
      </c>
      <c r="U22" s="212">
        <v>2</v>
      </c>
      <c r="V22" s="241">
        <v>247</v>
      </c>
      <c r="W22" s="242">
        <v>1</v>
      </c>
      <c r="X22" s="243">
        <v>1</v>
      </c>
      <c r="Y22" s="213">
        <v>-1</v>
      </c>
      <c r="Z22" s="220"/>
      <c r="AA22" s="221">
        <v>1003240.52</v>
      </c>
      <c r="AB22" s="214">
        <f>AB23+AB24</f>
        <v>1266.7</v>
      </c>
      <c r="AC22" s="214">
        <f>AC23+AC24</f>
        <v>1266.7</v>
      </c>
      <c r="AD22" s="214">
        <f>AD23+AD24</f>
        <v>0</v>
      </c>
      <c r="AE22" s="214">
        <f>AE23+AE24</f>
        <v>1266.7</v>
      </c>
      <c r="AF22" s="283">
        <f t="shared" si="0"/>
        <v>100</v>
      </c>
    </row>
    <row r="23" spans="1:32" ht="40.5" customHeight="1">
      <c r="A23" s="209"/>
      <c r="B23" s="422" t="s">
        <v>277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4"/>
      <c r="S23" s="349">
        <v>624</v>
      </c>
      <c r="T23" s="350">
        <v>1</v>
      </c>
      <c r="U23" s="351">
        <v>2</v>
      </c>
      <c r="V23" s="352">
        <v>247</v>
      </c>
      <c r="W23" s="353">
        <v>1</v>
      </c>
      <c r="X23" s="354">
        <v>1</v>
      </c>
      <c r="Y23" s="355">
        <v>121</v>
      </c>
      <c r="Z23" s="356"/>
      <c r="AA23" s="357">
        <v>1003240.52</v>
      </c>
      <c r="AB23" s="358">
        <v>1200</v>
      </c>
      <c r="AC23" s="358">
        <v>1200</v>
      </c>
      <c r="AD23" s="358">
        <v>0</v>
      </c>
      <c r="AE23" s="358">
        <v>1200</v>
      </c>
      <c r="AF23" s="364">
        <f t="shared" si="0"/>
        <v>100</v>
      </c>
    </row>
    <row r="24" spans="1:32" ht="25.5" customHeight="1">
      <c r="A24" s="209"/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3" t="s">
        <v>319</v>
      </c>
      <c r="S24" s="349">
        <v>624</v>
      </c>
      <c r="T24" s="350">
        <v>1</v>
      </c>
      <c r="U24" s="351">
        <v>2</v>
      </c>
      <c r="V24" s="352">
        <v>247</v>
      </c>
      <c r="W24" s="353">
        <v>1</v>
      </c>
      <c r="X24" s="354">
        <v>1</v>
      </c>
      <c r="Y24" s="355">
        <v>122</v>
      </c>
      <c r="Z24" s="356"/>
      <c r="AA24" s="357"/>
      <c r="AB24" s="358">
        <v>66.7</v>
      </c>
      <c r="AC24" s="358">
        <v>66.7</v>
      </c>
      <c r="AD24" s="358">
        <v>0</v>
      </c>
      <c r="AE24" s="358">
        <v>66.7</v>
      </c>
      <c r="AF24" s="364">
        <f t="shared" si="0"/>
        <v>100</v>
      </c>
    </row>
    <row r="25" spans="1:32" s="247" customFormat="1" ht="42.75" customHeight="1">
      <c r="A25" s="245"/>
      <c r="B25" s="408" t="s">
        <v>253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409"/>
      <c r="S25" s="301">
        <v>624</v>
      </c>
      <c r="T25" s="211">
        <v>1</v>
      </c>
      <c r="U25" s="212">
        <v>4</v>
      </c>
      <c r="V25" s="241">
        <v>0</v>
      </c>
      <c r="W25" s="242">
        <v>-1</v>
      </c>
      <c r="X25" s="243">
        <v>-1</v>
      </c>
      <c r="Y25" s="213">
        <v>-1</v>
      </c>
      <c r="Z25" s="220"/>
      <c r="AA25" s="221">
        <v>1052838.5899999999</v>
      </c>
      <c r="AB25" s="246">
        <f aca="true" t="shared" si="1" ref="AB25:AE26">AB26</f>
        <v>700.2</v>
      </c>
      <c r="AC25" s="246">
        <f t="shared" si="1"/>
        <v>700.2</v>
      </c>
      <c r="AD25" s="246">
        <f t="shared" si="1"/>
        <v>0</v>
      </c>
      <c r="AE25" s="246">
        <f t="shared" si="1"/>
        <v>699.2</v>
      </c>
      <c r="AF25" s="283">
        <f t="shared" si="0"/>
        <v>99.85718366181091</v>
      </c>
    </row>
    <row r="26" spans="1:32" ht="64.5" customHeight="1">
      <c r="A26" s="209"/>
      <c r="B26" s="408" t="s">
        <v>275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409"/>
      <c r="S26" s="301">
        <v>624</v>
      </c>
      <c r="T26" s="211">
        <v>1</v>
      </c>
      <c r="U26" s="212">
        <v>4</v>
      </c>
      <c r="V26" s="241">
        <v>240</v>
      </c>
      <c r="W26" s="242">
        <v>0</v>
      </c>
      <c r="X26" s="243">
        <v>0</v>
      </c>
      <c r="Y26" s="213">
        <v>-1</v>
      </c>
      <c r="Z26" s="220"/>
      <c r="AA26" s="221">
        <v>992248.72</v>
      </c>
      <c r="AB26" s="214">
        <f t="shared" si="1"/>
        <v>700.2</v>
      </c>
      <c r="AC26" s="214">
        <f t="shared" si="1"/>
        <v>700.2</v>
      </c>
      <c r="AD26" s="214">
        <f t="shared" si="1"/>
        <v>0</v>
      </c>
      <c r="AE26" s="214">
        <f t="shared" si="1"/>
        <v>699.2</v>
      </c>
      <c r="AF26" s="283">
        <f t="shared" si="0"/>
        <v>99.85718366181091</v>
      </c>
    </row>
    <row r="27" spans="1:32" ht="45" customHeight="1">
      <c r="A27" s="209"/>
      <c r="B27" s="408" t="s">
        <v>276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409"/>
      <c r="S27" s="301">
        <v>624</v>
      </c>
      <c r="T27" s="211">
        <v>1</v>
      </c>
      <c r="U27" s="212">
        <v>4</v>
      </c>
      <c r="V27" s="241">
        <v>247</v>
      </c>
      <c r="W27" s="242">
        <v>0</v>
      </c>
      <c r="X27" s="243">
        <v>0</v>
      </c>
      <c r="Y27" s="213">
        <v>-1</v>
      </c>
      <c r="Z27" s="220"/>
      <c r="AA27" s="221">
        <v>992248.72</v>
      </c>
      <c r="AB27" s="214">
        <f>AB28+AB30</f>
        <v>700.2</v>
      </c>
      <c r="AC27" s="214">
        <f>AC28+AC30</f>
        <v>700.2</v>
      </c>
      <c r="AD27" s="214">
        <f>AD28+AD30</f>
        <v>0</v>
      </c>
      <c r="AE27" s="214">
        <f>AE28+AE30</f>
        <v>699.2</v>
      </c>
      <c r="AF27" s="283">
        <f t="shared" si="0"/>
        <v>99.85718366181091</v>
      </c>
    </row>
    <row r="28" spans="1:32" ht="28.5" customHeight="1">
      <c r="A28" s="209"/>
      <c r="B28" s="408" t="s">
        <v>173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409"/>
      <c r="S28" s="301">
        <v>624</v>
      </c>
      <c r="T28" s="211">
        <v>1</v>
      </c>
      <c r="U28" s="212">
        <v>4</v>
      </c>
      <c r="V28" s="241">
        <v>247</v>
      </c>
      <c r="W28" s="242">
        <v>1</v>
      </c>
      <c r="X28" s="243">
        <v>1</v>
      </c>
      <c r="Y28" s="213"/>
      <c r="Z28" s="220"/>
      <c r="AA28" s="221">
        <v>981261.1699999999</v>
      </c>
      <c r="AB28" s="214">
        <f>AB29</f>
        <v>673.5</v>
      </c>
      <c r="AC28" s="214">
        <f>AC29</f>
        <v>673.5</v>
      </c>
      <c r="AD28" s="214">
        <f>AD29</f>
        <v>0</v>
      </c>
      <c r="AE28" s="214">
        <f>AE29</f>
        <v>672.5</v>
      </c>
      <c r="AF28" s="283">
        <f t="shared" si="0"/>
        <v>99.85152190051967</v>
      </c>
    </row>
    <row r="29" spans="2:34" ht="38.2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359" t="s">
        <v>277</v>
      </c>
      <c r="S29" s="349">
        <v>624</v>
      </c>
      <c r="T29" s="350">
        <v>1</v>
      </c>
      <c r="U29" s="351">
        <v>4</v>
      </c>
      <c r="V29" s="352">
        <v>247</v>
      </c>
      <c r="W29" s="353">
        <v>1</v>
      </c>
      <c r="X29" s="354">
        <v>1</v>
      </c>
      <c r="Y29" s="355">
        <v>121</v>
      </c>
      <c r="Z29" s="360"/>
      <c r="AA29" s="360"/>
      <c r="AB29" s="358">
        <v>673.5</v>
      </c>
      <c r="AC29" s="358">
        <v>673.5</v>
      </c>
      <c r="AD29" s="358">
        <v>0</v>
      </c>
      <c r="AE29" s="358">
        <v>672.5</v>
      </c>
      <c r="AF29" s="283">
        <f t="shared" si="0"/>
        <v>99.85152190051967</v>
      </c>
      <c r="AG29" s="237"/>
      <c r="AH29" s="237"/>
    </row>
    <row r="30" spans="2:34" ht="38.2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305" t="s">
        <v>320</v>
      </c>
      <c r="S30" s="301">
        <v>624</v>
      </c>
      <c r="T30" s="211">
        <v>1</v>
      </c>
      <c r="U30" s="212">
        <v>4</v>
      </c>
      <c r="V30" s="241">
        <v>247</v>
      </c>
      <c r="W30" s="242">
        <v>1</v>
      </c>
      <c r="X30" s="243">
        <v>4</v>
      </c>
      <c r="Y30" s="213"/>
      <c r="Z30" s="238"/>
      <c r="AA30" s="238"/>
      <c r="AB30" s="214">
        <f>AB33</f>
        <v>26.7</v>
      </c>
      <c r="AC30" s="214">
        <f>AC33</f>
        <v>26.7</v>
      </c>
      <c r="AD30" s="214">
        <f>AD33</f>
        <v>0</v>
      </c>
      <c r="AE30" s="214">
        <f>AE33</f>
        <v>26.7</v>
      </c>
      <c r="AF30" s="283">
        <f t="shared" si="0"/>
        <v>100</v>
      </c>
      <c r="AG30" s="237"/>
      <c r="AH30" s="237"/>
    </row>
    <row r="31" spans="1:32" ht="21.75" customHeight="1" hidden="1">
      <c r="A31" s="209"/>
      <c r="B31" s="408" t="s">
        <v>185</v>
      </c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409"/>
      <c r="S31" s="301">
        <v>624</v>
      </c>
      <c r="T31" s="211">
        <v>1</v>
      </c>
      <c r="U31" s="212">
        <v>4</v>
      </c>
      <c r="V31" s="241">
        <v>247</v>
      </c>
      <c r="W31" s="242">
        <v>1</v>
      </c>
      <c r="X31" s="243">
        <v>1</v>
      </c>
      <c r="Y31" s="213" t="s">
        <v>186</v>
      </c>
      <c r="Z31" s="220"/>
      <c r="AA31" s="221">
        <v>349</v>
      </c>
      <c r="AB31" s="214">
        <v>0</v>
      </c>
      <c r="AC31" s="214">
        <v>0</v>
      </c>
      <c r="AD31" s="214">
        <v>0</v>
      </c>
      <c r="AE31" s="214">
        <v>0</v>
      </c>
      <c r="AF31" s="283" t="e">
        <f t="shared" si="0"/>
        <v>#DIV/0!</v>
      </c>
    </row>
    <row r="32" spans="1:32" ht="21.75" customHeight="1" hidden="1">
      <c r="A32" s="209"/>
      <c r="B32" s="408" t="s">
        <v>255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409"/>
      <c r="S32" s="301">
        <v>624</v>
      </c>
      <c r="T32" s="211">
        <v>1</v>
      </c>
      <c r="U32" s="212">
        <v>4</v>
      </c>
      <c r="V32" s="241">
        <v>247</v>
      </c>
      <c r="W32" s="242">
        <v>1</v>
      </c>
      <c r="X32" s="243">
        <v>1</v>
      </c>
      <c r="Y32" s="213" t="s">
        <v>187</v>
      </c>
      <c r="Z32" s="220"/>
      <c r="AA32" s="221">
        <v>4038.55</v>
      </c>
      <c r="AB32" s="214">
        <v>0.01</v>
      </c>
      <c r="AC32" s="214">
        <v>0.02</v>
      </c>
      <c r="AD32" s="214">
        <v>0</v>
      </c>
      <c r="AE32" s="214">
        <v>0</v>
      </c>
      <c r="AF32" s="283">
        <f t="shared" si="0"/>
        <v>0</v>
      </c>
    </row>
    <row r="33" spans="1:32" ht="21.75" customHeight="1">
      <c r="A33" s="209"/>
      <c r="B33" s="422" t="s">
        <v>321</v>
      </c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4"/>
      <c r="S33" s="349">
        <v>624</v>
      </c>
      <c r="T33" s="350">
        <v>1</v>
      </c>
      <c r="U33" s="351">
        <v>4</v>
      </c>
      <c r="V33" s="352">
        <v>247</v>
      </c>
      <c r="W33" s="353">
        <v>1</v>
      </c>
      <c r="X33" s="354">
        <v>4</v>
      </c>
      <c r="Y33" s="355">
        <v>242</v>
      </c>
      <c r="Z33" s="356"/>
      <c r="AA33" s="357">
        <v>6600</v>
      </c>
      <c r="AB33" s="358">
        <v>26.7</v>
      </c>
      <c r="AC33" s="358">
        <v>26.7</v>
      </c>
      <c r="AD33" s="358">
        <v>0</v>
      </c>
      <c r="AE33" s="358">
        <v>26.7</v>
      </c>
      <c r="AF33" s="364">
        <f t="shared" si="0"/>
        <v>100</v>
      </c>
    </row>
    <row r="34" spans="1:32" ht="27" customHeight="1">
      <c r="A34" s="209"/>
      <c r="B34" s="285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305" t="s">
        <v>123</v>
      </c>
      <c r="S34" s="301">
        <v>624</v>
      </c>
      <c r="T34" s="211">
        <v>1</v>
      </c>
      <c r="U34" s="212">
        <v>7</v>
      </c>
      <c r="V34" s="241"/>
      <c r="W34" s="242"/>
      <c r="X34" s="243"/>
      <c r="Y34" s="213"/>
      <c r="Z34" s="220"/>
      <c r="AA34" s="221"/>
      <c r="AB34" s="214">
        <f aca="true" t="shared" si="2" ref="AB34:AE36">AB35</f>
        <v>60</v>
      </c>
      <c r="AC34" s="214">
        <f t="shared" si="2"/>
        <v>60</v>
      </c>
      <c r="AD34" s="214">
        <f t="shared" si="2"/>
        <v>0</v>
      </c>
      <c r="AE34" s="214">
        <f t="shared" si="2"/>
        <v>60</v>
      </c>
      <c r="AF34" s="283">
        <f t="shared" si="0"/>
        <v>100</v>
      </c>
    </row>
    <row r="35" spans="1:32" ht="68.25" customHeight="1">
      <c r="A35" s="209"/>
      <c r="B35" s="285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305" t="s">
        <v>275</v>
      </c>
      <c r="S35" s="301">
        <v>624</v>
      </c>
      <c r="T35" s="211">
        <v>1</v>
      </c>
      <c r="U35" s="212">
        <v>7</v>
      </c>
      <c r="V35" s="241">
        <v>240</v>
      </c>
      <c r="W35" s="242">
        <v>0</v>
      </c>
      <c r="X35" s="243">
        <v>0</v>
      </c>
      <c r="Y35" s="213"/>
      <c r="Z35" s="220"/>
      <c r="AA35" s="221"/>
      <c r="AB35" s="214">
        <f t="shared" si="2"/>
        <v>60</v>
      </c>
      <c r="AC35" s="214">
        <f t="shared" si="2"/>
        <v>60</v>
      </c>
      <c r="AD35" s="214">
        <f t="shared" si="2"/>
        <v>0</v>
      </c>
      <c r="AE35" s="214">
        <f t="shared" si="2"/>
        <v>60</v>
      </c>
      <c r="AF35" s="283">
        <f t="shared" si="0"/>
        <v>100</v>
      </c>
    </row>
    <row r="36" spans="1:32" ht="46.5" customHeight="1">
      <c r="A36" s="209"/>
      <c r="B36" s="285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305" t="s">
        <v>276</v>
      </c>
      <c r="S36" s="301">
        <v>624</v>
      </c>
      <c r="T36" s="211">
        <v>1</v>
      </c>
      <c r="U36" s="212">
        <v>7</v>
      </c>
      <c r="V36" s="241">
        <v>247</v>
      </c>
      <c r="W36" s="242">
        <v>0</v>
      </c>
      <c r="X36" s="243">
        <v>0</v>
      </c>
      <c r="Y36" s="213"/>
      <c r="Z36" s="220"/>
      <c r="AA36" s="221"/>
      <c r="AB36" s="214">
        <f t="shared" si="2"/>
        <v>60</v>
      </c>
      <c r="AC36" s="214">
        <f t="shared" si="2"/>
        <v>60</v>
      </c>
      <c r="AD36" s="214">
        <f t="shared" si="2"/>
        <v>0</v>
      </c>
      <c r="AE36" s="214">
        <f t="shared" si="2"/>
        <v>60</v>
      </c>
      <c r="AF36" s="283">
        <f t="shared" si="0"/>
        <v>100</v>
      </c>
    </row>
    <row r="37" spans="1:32" ht="29.25" customHeight="1">
      <c r="A37" s="209"/>
      <c r="B37" s="285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359" t="s">
        <v>278</v>
      </c>
      <c r="S37" s="349">
        <v>624</v>
      </c>
      <c r="T37" s="350">
        <v>1</v>
      </c>
      <c r="U37" s="351">
        <v>7</v>
      </c>
      <c r="V37" s="352">
        <v>247</v>
      </c>
      <c r="W37" s="353">
        <v>1</v>
      </c>
      <c r="X37" s="354">
        <v>7</v>
      </c>
      <c r="Y37" s="355">
        <v>244</v>
      </c>
      <c r="Z37" s="356"/>
      <c r="AA37" s="357"/>
      <c r="AB37" s="358">
        <v>60</v>
      </c>
      <c r="AC37" s="358">
        <v>60</v>
      </c>
      <c r="AD37" s="358"/>
      <c r="AE37" s="358">
        <v>60</v>
      </c>
      <c r="AF37" s="364">
        <f t="shared" si="0"/>
        <v>100</v>
      </c>
    </row>
    <row r="38" spans="1:32" ht="21.75" customHeight="1" hidden="1">
      <c r="A38" s="209"/>
      <c r="B38" s="285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305"/>
      <c r="S38" s="301"/>
      <c r="T38" s="211"/>
      <c r="U38" s="212"/>
      <c r="V38" s="241"/>
      <c r="W38" s="242"/>
      <c r="X38" s="243"/>
      <c r="Y38" s="213"/>
      <c r="Z38" s="220"/>
      <c r="AA38" s="221"/>
      <c r="AB38" s="214"/>
      <c r="AC38" s="214"/>
      <c r="AD38" s="214"/>
      <c r="AE38" s="214"/>
      <c r="AF38" s="283" t="e">
        <f t="shared" si="0"/>
        <v>#DIV/0!</v>
      </c>
    </row>
    <row r="39" spans="1:32" ht="21.75" customHeight="1" hidden="1">
      <c r="A39" s="209"/>
      <c r="B39" s="285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305"/>
      <c r="S39" s="301"/>
      <c r="T39" s="211"/>
      <c r="U39" s="212"/>
      <c r="V39" s="241"/>
      <c r="W39" s="242"/>
      <c r="X39" s="243"/>
      <c r="Y39" s="213"/>
      <c r="Z39" s="220"/>
      <c r="AA39" s="221"/>
      <c r="AB39" s="214"/>
      <c r="AC39" s="214"/>
      <c r="AD39" s="214"/>
      <c r="AE39" s="214"/>
      <c r="AF39" s="283" t="e">
        <f t="shared" si="0"/>
        <v>#DIV/0!</v>
      </c>
    </row>
    <row r="40" spans="1:32" ht="21.75" customHeight="1" hidden="1">
      <c r="A40" s="209"/>
      <c r="B40" s="285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305"/>
      <c r="S40" s="301"/>
      <c r="T40" s="211"/>
      <c r="U40" s="212"/>
      <c r="V40" s="241"/>
      <c r="W40" s="242"/>
      <c r="X40" s="243"/>
      <c r="Y40" s="213"/>
      <c r="Z40" s="220"/>
      <c r="AA40" s="221"/>
      <c r="AB40" s="214"/>
      <c r="AC40" s="214"/>
      <c r="AD40" s="214"/>
      <c r="AE40" s="214"/>
      <c r="AF40" s="283" t="e">
        <f t="shared" si="0"/>
        <v>#DIV/0!</v>
      </c>
    </row>
    <row r="41" spans="1:32" ht="21.75" customHeight="1" hidden="1">
      <c r="A41" s="209"/>
      <c r="B41" s="285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305"/>
      <c r="S41" s="301"/>
      <c r="T41" s="211"/>
      <c r="U41" s="212"/>
      <c r="V41" s="241"/>
      <c r="W41" s="242"/>
      <c r="X41" s="243"/>
      <c r="Y41" s="213"/>
      <c r="Z41" s="220"/>
      <c r="AA41" s="221"/>
      <c r="AB41" s="214"/>
      <c r="AC41" s="214"/>
      <c r="AD41" s="214"/>
      <c r="AE41" s="214"/>
      <c r="AF41" s="283" t="e">
        <f t="shared" si="0"/>
        <v>#DIV/0!</v>
      </c>
    </row>
    <row r="42" spans="1:32" ht="32.25" customHeight="1" hidden="1">
      <c r="A42" s="209"/>
      <c r="B42" s="408" t="s">
        <v>242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409"/>
      <c r="S42" s="301">
        <v>624</v>
      </c>
      <c r="T42" s="211">
        <v>1</v>
      </c>
      <c r="U42" s="212">
        <v>4</v>
      </c>
      <c r="V42" s="241">
        <v>521</v>
      </c>
      <c r="W42" s="242">
        <v>0</v>
      </c>
      <c r="X42" s="243">
        <v>0</v>
      </c>
      <c r="Y42" s="213">
        <v>-1</v>
      </c>
      <c r="Z42" s="220"/>
      <c r="AA42" s="221">
        <v>29.54</v>
      </c>
      <c r="AB42" s="214">
        <f aca="true" t="shared" si="3" ref="AB42:AC44">AB43</f>
        <v>0</v>
      </c>
      <c r="AC42" s="214">
        <f t="shared" si="3"/>
        <v>0</v>
      </c>
      <c r="AD42" s="214">
        <v>0</v>
      </c>
      <c r="AE42" s="214"/>
      <c r="AF42" s="283" t="e">
        <f t="shared" si="0"/>
        <v>#DIV/0!</v>
      </c>
    </row>
    <row r="43" spans="1:32" ht="78" customHeight="1" hidden="1">
      <c r="A43" s="209"/>
      <c r="B43" s="408" t="s">
        <v>178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409"/>
      <c r="S43" s="301">
        <v>624</v>
      </c>
      <c r="T43" s="211">
        <v>1</v>
      </c>
      <c r="U43" s="212">
        <v>4</v>
      </c>
      <c r="V43" s="241">
        <v>521</v>
      </c>
      <c r="W43" s="242">
        <v>6</v>
      </c>
      <c r="X43" s="243">
        <v>0</v>
      </c>
      <c r="Y43" s="213">
        <v>-1</v>
      </c>
      <c r="Z43" s="220"/>
      <c r="AA43" s="221">
        <v>29.54</v>
      </c>
      <c r="AB43" s="214">
        <f t="shared" si="3"/>
        <v>0</v>
      </c>
      <c r="AC43" s="214">
        <f t="shared" si="3"/>
        <v>0</v>
      </c>
      <c r="AD43" s="214">
        <v>0</v>
      </c>
      <c r="AE43" s="214"/>
      <c r="AF43" s="283" t="e">
        <f t="shared" si="0"/>
        <v>#DIV/0!</v>
      </c>
    </row>
    <row r="44" spans="1:32" ht="21.75" customHeight="1" hidden="1">
      <c r="A44" s="209"/>
      <c r="B44" s="408" t="s">
        <v>256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409"/>
      <c r="S44" s="301">
        <v>624</v>
      </c>
      <c r="T44" s="211">
        <v>1</v>
      </c>
      <c r="U44" s="212">
        <v>4</v>
      </c>
      <c r="V44" s="241">
        <v>521</v>
      </c>
      <c r="W44" s="242">
        <v>6</v>
      </c>
      <c r="X44" s="243">
        <v>4</v>
      </c>
      <c r="Y44" s="213">
        <v>-1</v>
      </c>
      <c r="Z44" s="220"/>
      <c r="AA44" s="221">
        <v>29.54</v>
      </c>
      <c r="AB44" s="214">
        <f t="shared" si="3"/>
        <v>0</v>
      </c>
      <c r="AC44" s="214">
        <f t="shared" si="3"/>
        <v>0</v>
      </c>
      <c r="AD44" s="214">
        <v>0</v>
      </c>
      <c r="AE44" s="214"/>
      <c r="AF44" s="283" t="e">
        <f t="shared" si="0"/>
        <v>#DIV/0!</v>
      </c>
    </row>
    <row r="45" spans="1:32" ht="12.75" customHeight="1" hidden="1">
      <c r="A45" s="209"/>
      <c r="B45" s="408" t="s">
        <v>101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409"/>
      <c r="S45" s="301">
        <v>624</v>
      </c>
      <c r="T45" s="211">
        <v>1</v>
      </c>
      <c r="U45" s="212">
        <v>4</v>
      </c>
      <c r="V45" s="241">
        <v>521</v>
      </c>
      <c r="W45" s="242">
        <v>6</v>
      </c>
      <c r="X45" s="243">
        <v>4</v>
      </c>
      <c r="Y45" s="213" t="s">
        <v>257</v>
      </c>
      <c r="Z45" s="220"/>
      <c r="AA45" s="221">
        <v>29.54</v>
      </c>
      <c r="AB45" s="214">
        <v>0</v>
      </c>
      <c r="AC45" s="214">
        <v>0</v>
      </c>
      <c r="AD45" s="214">
        <v>0</v>
      </c>
      <c r="AE45" s="214"/>
      <c r="AF45" s="283" t="e">
        <f t="shared" si="0"/>
        <v>#DIV/0!</v>
      </c>
    </row>
    <row r="46" spans="1:32" ht="12.75" customHeight="1" hidden="1">
      <c r="A46" s="209"/>
      <c r="B46" s="408" t="s">
        <v>258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409"/>
      <c r="S46" s="301">
        <v>624</v>
      </c>
      <c r="T46" s="211">
        <v>1</v>
      </c>
      <c r="U46" s="212">
        <v>4</v>
      </c>
      <c r="V46" s="241">
        <v>700</v>
      </c>
      <c r="W46" s="242">
        <v>0</v>
      </c>
      <c r="X46" s="243">
        <v>0</v>
      </c>
      <c r="Y46" s="213">
        <v>-1</v>
      </c>
      <c r="Z46" s="220"/>
      <c r="AA46" s="221">
        <v>60560.33</v>
      </c>
      <c r="AB46" s="214">
        <f aca="true" t="shared" si="4" ref="AB46:AC48">AB47</f>
        <v>0</v>
      </c>
      <c r="AC46" s="214">
        <f t="shared" si="4"/>
        <v>0</v>
      </c>
      <c r="AD46" s="214">
        <v>0</v>
      </c>
      <c r="AE46" s="214"/>
      <c r="AF46" s="283" t="e">
        <f t="shared" si="0"/>
        <v>#DIV/0!</v>
      </c>
    </row>
    <row r="47" spans="1:32" ht="47.25" customHeight="1" hidden="1">
      <c r="A47" s="209"/>
      <c r="B47" s="408" t="s">
        <v>259</v>
      </c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409"/>
      <c r="S47" s="301">
        <v>624</v>
      </c>
      <c r="T47" s="211">
        <v>1</v>
      </c>
      <c r="U47" s="212">
        <v>4</v>
      </c>
      <c r="V47" s="241">
        <v>700</v>
      </c>
      <c r="W47" s="242">
        <v>76</v>
      </c>
      <c r="X47" s="243">
        <v>0</v>
      </c>
      <c r="Y47" s="213">
        <v>-1</v>
      </c>
      <c r="Z47" s="220"/>
      <c r="AA47" s="221">
        <v>60560.33</v>
      </c>
      <c r="AB47" s="214">
        <f t="shared" si="4"/>
        <v>0</v>
      </c>
      <c r="AC47" s="214">
        <f t="shared" si="4"/>
        <v>0</v>
      </c>
      <c r="AD47" s="214">
        <v>0</v>
      </c>
      <c r="AE47" s="214"/>
      <c r="AF47" s="283" t="e">
        <f t="shared" si="0"/>
        <v>#DIV/0!</v>
      </c>
    </row>
    <row r="48" spans="1:32" ht="21.75" customHeight="1" hidden="1">
      <c r="A48" s="20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409"/>
      <c r="S48" s="301">
        <v>624</v>
      </c>
      <c r="T48" s="211">
        <v>1</v>
      </c>
      <c r="U48" s="212">
        <v>4</v>
      </c>
      <c r="V48" s="241">
        <v>700</v>
      </c>
      <c r="W48" s="242">
        <v>76</v>
      </c>
      <c r="X48" s="243">
        <v>5</v>
      </c>
      <c r="Y48" s="213">
        <v>-1</v>
      </c>
      <c r="Z48" s="220"/>
      <c r="AA48" s="221">
        <v>60560.33</v>
      </c>
      <c r="AB48" s="214">
        <f t="shared" si="4"/>
        <v>0</v>
      </c>
      <c r="AC48" s="214">
        <f t="shared" si="4"/>
        <v>0</v>
      </c>
      <c r="AD48" s="214">
        <v>0</v>
      </c>
      <c r="AE48" s="214"/>
      <c r="AF48" s="283" t="e">
        <f t="shared" si="0"/>
        <v>#DIV/0!</v>
      </c>
    </row>
    <row r="49" spans="1:32" ht="21.75" customHeight="1" hidden="1">
      <c r="A49" s="209"/>
      <c r="B49" s="408" t="s">
        <v>254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409"/>
      <c r="S49" s="301">
        <v>624</v>
      </c>
      <c r="T49" s="211">
        <v>1</v>
      </c>
      <c r="U49" s="212">
        <v>4</v>
      </c>
      <c r="V49" s="241">
        <v>700</v>
      </c>
      <c r="W49" s="242">
        <v>76</v>
      </c>
      <c r="X49" s="243">
        <v>5</v>
      </c>
      <c r="Y49" s="213">
        <v>220</v>
      </c>
      <c r="Z49" s="220"/>
      <c r="AA49" s="221">
        <v>60560.33</v>
      </c>
      <c r="AB49" s="214"/>
      <c r="AC49" s="214"/>
      <c r="AD49" s="214">
        <v>0</v>
      </c>
      <c r="AE49" s="214"/>
      <c r="AF49" s="283" t="e">
        <f t="shared" si="0"/>
        <v>#DIV/0!</v>
      </c>
    </row>
    <row r="50" spans="1:32" s="247" customFormat="1" ht="12.75" customHeight="1">
      <c r="A50" s="245"/>
      <c r="B50" s="408" t="s">
        <v>125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409"/>
      <c r="S50" s="301">
        <v>624</v>
      </c>
      <c r="T50" s="211">
        <v>1</v>
      </c>
      <c r="U50" s="212">
        <v>13</v>
      </c>
      <c r="V50" s="241">
        <v>0</v>
      </c>
      <c r="W50" s="242">
        <v>-1</v>
      </c>
      <c r="X50" s="243">
        <v>-1</v>
      </c>
      <c r="Y50" s="213">
        <v>-1</v>
      </c>
      <c r="Z50" s="220"/>
      <c r="AA50" s="221">
        <v>237538.49999999997</v>
      </c>
      <c r="AB50" s="246">
        <f>AB51</f>
        <v>6294.5</v>
      </c>
      <c r="AC50" s="246">
        <f>AC51</f>
        <v>6294.5</v>
      </c>
      <c r="AD50" s="246">
        <f>AD51</f>
        <v>0</v>
      </c>
      <c r="AE50" s="246">
        <f>AE51</f>
        <v>5838.5</v>
      </c>
      <c r="AF50" s="283">
        <f t="shared" si="0"/>
        <v>92.75558026848836</v>
      </c>
    </row>
    <row r="51" spans="1:32" ht="69.75" customHeight="1">
      <c r="A51" s="209"/>
      <c r="B51" s="408" t="s">
        <v>275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409"/>
      <c r="S51" s="301">
        <v>624</v>
      </c>
      <c r="T51" s="211">
        <v>1</v>
      </c>
      <c r="U51" s="212">
        <v>13</v>
      </c>
      <c r="V51" s="241">
        <v>240</v>
      </c>
      <c r="W51" s="242">
        <v>0</v>
      </c>
      <c r="X51" s="243">
        <v>0</v>
      </c>
      <c r="Y51" s="213">
        <v>-1</v>
      </c>
      <c r="Z51" s="220"/>
      <c r="AA51" s="221">
        <v>35000</v>
      </c>
      <c r="AB51" s="214">
        <f>AB52+AB55</f>
        <v>6294.5</v>
      </c>
      <c r="AC51" s="214">
        <f>AC52+AC55</f>
        <v>6294.5</v>
      </c>
      <c r="AD51" s="214">
        <f>AD52+AD55</f>
        <v>0</v>
      </c>
      <c r="AE51" s="214">
        <f>AE52+AE55</f>
        <v>5838.5</v>
      </c>
      <c r="AF51" s="283">
        <f t="shared" si="0"/>
        <v>92.75558026848836</v>
      </c>
    </row>
    <row r="52" spans="1:32" ht="50.25" customHeight="1">
      <c r="A52" s="209"/>
      <c r="B52" s="408" t="s">
        <v>279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409"/>
      <c r="S52" s="301">
        <v>624</v>
      </c>
      <c r="T52" s="211">
        <v>1</v>
      </c>
      <c r="U52" s="212">
        <v>13</v>
      </c>
      <c r="V52" s="241">
        <v>245</v>
      </c>
      <c r="W52" s="242">
        <v>0</v>
      </c>
      <c r="X52" s="243">
        <v>0</v>
      </c>
      <c r="Y52" s="213">
        <v>-1</v>
      </c>
      <c r="Z52" s="220"/>
      <c r="AA52" s="221">
        <v>35000</v>
      </c>
      <c r="AB52" s="214">
        <f aca="true" t="shared" si="5" ref="AB52:AE53">AB53</f>
        <v>9</v>
      </c>
      <c r="AC52" s="214">
        <f t="shared" si="5"/>
        <v>9</v>
      </c>
      <c r="AD52" s="214">
        <f t="shared" si="5"/>
        <v>0</v>
      </c>
      <c r="AE52" s="214">
        <f t="shared" si="5"/>
        <v>9</v>
      </c>
      <c r="AF52" s="283">
        <f t="shared" si="0"/>
        <v>100</v>
      </c>
    </row>
    <row r="53" spans="1:32" ht="21.75" customHeight="1">
      <c r="A53" s="209"/>
      <c r="B53" s="408" t="s">
        <v>261</v>
      </c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409"/>
      <c r="S53" s="301">
        <v>624</v>
      </c>
      <c r="T53" s="211">
        <v>1</v>
      </c>
      <c r="U53" s="212">
        <v>13</v>
      </c>
      <c r="V53" s="241">
        <v>245</v>
      </c>
      <c r="W53" s="242">
        <v>1</v>
      </c>
      <c r="X53" s="243">
        <v>3</v>
      </c>
      <c r="Y53" s="213"/>
      <c r="Z53" s="220"/>
      <c r="AA53" s="221">
        <v>35000</v>
      </c>
      <c r="AB53" s="214">
        <f t="shared" si="5"/>
        <v>9</v>
      </c>
      <c r="AC53" s="214">
        <f t="shared" si="5"/>
        <v>9</v>
      </c>
      <c r="AD53" s="214">
        <f t="shared" si="5"/>
        <v>0</v>
      </c>
      <c r="AE53" s="214">
        <f t="shared" si="5"/>
        <v>9</v>
      </c>
      <c r="AF53" s="283">
        <f t="shared" si="0"/>
        <v>100</v>
      </c>
    </row>
    <row r="54" spans="1:32" ht="32.25" customHeight="1">
      <c r="A54" s="209"/>
      <c r="B54" s="422" t="s">
        <v>278</v>
      </c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4"/>
      <c r="S54" s="349">
        <v>624</v>
      </c>
      <c r="T54" s="350">
        <v>1</v>
      </c>
      <c r="U54" s="351">
        <v>13</v>
      </c>
      <c r="V54" s="352">
        <v>245</v>
      </c>
      <c r="W54" s="353">
        <v>1</v>
      </c>
      <c r="X54" s="354">
        <v>3</v>
      </c>
      <c r="Y54" s="355">
        <v>244</v>
      </c>
      <c r="Z54" s="356"/>
      <c r="AA54" s="357">
        <v>175538.49999999997</v>
      </c>
      <c r="AB54" s="358">
        <v>9</v>
      </c>
      <c r="AC54" s="358">
        <v>9</v>
      </c>
      <c r="AD54" s="358">
        <v>0</v>
      </c>
      <c r="AE54" s="358">
        <v>9</v>
      </c>
      <c r="AF54" s="364">
        <f t="shared" si="0"/>
        <v>100</v>
      </c>
    </row>
    <row r="55" spans="1:32" ht="52.5" customHeight="1">
      <c r="A55" s="209"/>
      <c r="B55" s="408" t="s">
        <v>276</v>
      </c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409"/>
      <c r="S55" s="301">
        <v>624</v>
      </c>
      <c r="T55" s="211">
        <v>1</v>
      </c>
      <c r="U55" s="212">
        <v>13</v>
      </c>
      <c r="V55" s="241">
        <v>247</v>
      </c>
      <c r="W55" s="242">
        <v>0</v>
      </c>
      <c r="X55" s="243">
        <v>0</v>
      </c>
      <c r="Y55" s="213">
        <v>-1</v>
      </c>
      <c r="Z55" s="220"/>
      <c r="AA55" s="221">
        <v>175538.49999999997</v>
      </c>
      <c r="AB55" s="214">
        <f>AB56+AB61</f>
        <v>6285.5</v>
      </c>
      <c r="AC55" s="214">
        <f>AC56+AC61</f>
        <v>6285.5</v>
      </c>
      <c r="AD55" s="214">
        <f>AD56+AD61</f>
        <v>0</v>
      </c>
      <c r="AE55" s="214">
        <f>AE56+AE61</f>
        <v>5829.5</v>
      </c>
      <c r="AF55" s="283">
        <f t="shared" si="0"/>
        <v>92.7452072229735</v>
      </c>
    </row>
    <row r="56" spans="1:32" ht="27.75" customHeight="1">
      <c r="A56" s="209"/>
      <c r="B56" s="408" t="s">
        <v>280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409"/>
      <c r="S56" s="301">
        <v>624</v>
      </c>
      <c r="T56" s="211">
        <v>1</v>
      </c>
      <c r="U56" s="212">
        <v>13</v>
      </c>
      <c r="V56" s="241">
        <v>247</v>
      </c>
      <c r="W56" s="242">
        <v>1</v>
      </c>
      <c r="X56" s="243">
        <v>2</v>
      </c>
      <c r="Y56" s="213"/>
      <c r="Z56" s="220"/>
      <c r="AA56" s="221">
        <v>100</v>
      </c>
      <c r="AB56" s="214">
        <f>AB57+AB58+AB59+AB60</f>
        <v>80.5</v>
      </c>
      <c r="AC56" s="214">
        <f>AC57+AC58+AC59+AC60</f>
        <v>80.5</v>
      </c>
      <c r="AD56" s="214">
        <f>AD57+AD58+AD59+AD60</f>
        <v>0</v>
      </c>
      <c r="AE56" s="214">
        <f>AE57+AE58+AE59+AE60</f>
        <v>80.5</v>
      </c>
      <c r="AF56" s="283">
        <f t="shared" si="0"/>
        <v>100</v>
      </c>
    </row>
    <row r="57" spans="1:32" ht="27.75" customHeight="1">
      <c r="A57" s="209"/>
      <c r="B57" s="361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3" t="s">
        <v>278</v>
      </c>
      <c r="S57" s="349">
        <v>624</v>
      </c>
      <c r="T57" s="350">
        <v>1</v>
      </c>
      <c r="U57" s="351">
        <v>13</v>
      </c>
      <c r="V57" s="352">
        <v>247</v>
      </c>
      <c r="W57" s="353">
        <v>1</v>
      </c>
      <c r="X57" s="354">
        <v>2</v>
      </c>
      <c r="Y57" s="355">
        <v>244</v>
      </c>
      <c r="Z57" s="356"/>
      <c r="AA57" s="357"/>
      <c r="AB57" s="358">
        <v>46.6</v>
      </c>
      <c r="AC57" s="358">
        <v>46.6</v>
      </c>
      <c r="AD57" s="358">
        <v>0</v>
      </c>
      <c r="AE57" s="358">
        <v>46.6</v>
      </c>
      <c r="AF57" s="364">
        <f t="shared" si="0"/>
        <v>100</v>
      </c>
    </row>
    <row r="58" spans="1:32" ht="87" customHeight="1">
      <c r="A58" s="209"/>
      <c r="B58" s="361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3" t="s">
        <v>322</v>
      </c>
      <c r="S58" s="349">
        <v>624</v>
      </c>
      <c r="T58" s="350">
        <v>1</v>
      </c>
      <c r="U58" s="351">
        <v>13</v>
      </c>
      <c r="V58" s="352">
        <v>247</v>
      </c>
      <c r="W58" s="353">
        <v>1</v>
      </c>
      <c r="X58" s="354">
        <v>2</v>
      </c>
      <c r="Y58" s="355">
        <v>831</v>
      </c>
      <c r="Z58" s="356"/>
      <c r="AA58" s="357"/>
      <c r="AB58" s="358">
        <v>25.8</v>
      </c>
      <c r="AC58" s="358">
        <v>25.8</v>
      </c>
      <c r="AD58" s="358">
        <v>0</v>
      </c>
      <c r="AE58" s="358">
        <v>25.8</v>
      </c>
      <c r="AF58" s="364">
        <f t="shared" si="0"/>
        <v>100</v>
      </c>
    </row>
    <row r="59" spans="1:32" ht="21.75" customHeight="1">
      <c r="A59" s="209"/>
      <c r="B59" s="422" t="s">
        <v>185</v>
      </c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4"/>
      <c r="S59" s="349">
        <v>624</v>
      </c>
      <c r="T59" s="350">
        <v>1</v>
      </c>
      <c r="U59" s="351">
        <v>13</v>
      </c>
      <c r="V59" s="352">
        <v>247</v>
      </c>
      <c r="W59" s="353">
        <v>1</v>
      </c>
      <c r="X59" s="354">
        <v>2</v>
      </c>
      <c r="Y59" s="355">
        <v>851</v>
      </c>
      <c r="Z59" s="356"/>
      <c r="AA59" s="357">
        <v>175438.49999999997</v>
      </c>
      <c r="AB59" s="358">
        <v>0.1</v>
      </c>
      <c r="AC59" s="358">
        <v>0.1</v>
      </c>
      <c r="AD59" s="358">
        <v>0</v>
      </c>
      <c r="AE59" s="358">
        <v>0.1</v>
      </c>
      <c r="AF59" s="364">
        <f t="shared" si="0"/>
        <v>100</v>
      </c>
    </row>
    <row r="60" spans="1:32" ht="21.75" customHeight="1">
      <c r="A60" s="209"/>
      <c r="B60" s="361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3" t="s">
        <v>281</v>
      </c>
      <c r="S60" s="349">
        <v>624</v>
      </c>
      <c r="T60" s="350">
        <v>1</v>
      </c>
      <c r="U60" s="351">
        <v>13</v>
      </c>
      <c r="V60" s="352">
        <v>247</v>
      </c>
      <c r="W60" s="353">
        <v>1</v>
      </c>
      <c r="X60" s="354">
        <v>2</v>
      </c>
      <c r="Y60" s="355">
        <v>852</v>
      </c>
      <c r="Z60" s="356"/>
      <c r="AA60" s="357"/>
      <c r="AB60" s="358">
        <v>8</v>
      </c>
      <c r="AC60" s="358">
        <v>8</v>
      </c>
      <c r="AD60" s="358">
        <v>0</v>
      </c>
      <c r="AE60" s="358">
        <v>8</v>
      </c>
      <c r="AF60" s="364">
        <f t="shared" si="0"/>
        <v>100</v>
      </c>
    </row>
    <row r="61" spans="1:32" ht="21.75" customHeight="1">
      <c r="A61" s="209"/>
      <c r="B61" s="408" t="s">
        <v>282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409"/>
      <c r="S61" s="301">
        <v>624</v>
      </c>
      <c r="T61" s="211">
        <v>1</v>
      </c>
      <c r="U61" s="212">
        <v>13</v>
      </c>
      <c r="V61" s="241">
        <v>247</v>
      </c>
      <c r="W61" s="242">
        <v>1</v>
      </c>
      <c r="X61" s="243">
        <v>3</v>
      </c>
      <c r="Y61" s="213"/>
      <c r="Z61" s="220"/>
      <c r="AA61" s="221"/>
      <c r="AB61" s="214">
        <f>AB62+AB63+AB64+AB65+AB66+AB67</f>
        <v>6205</v>
      </c>
      <c r="AC61" s="214">
        <f>AC62+AC63+AC64+AC65+AC66+AC67</f>
        <v>6205</v>
      </c>
      <c r="AD61" s="214">
        <f>AD62+AD63+AD64+AD65+AD66+AD67</f>
        <v>0</v>
      </c>
      <c r="AE61" s="214">
        <f>AE62+AE63+AE64+AE65+AE66+AE67</f>
        <v>5749</v>
      </c>
      <c r="AF61" s="283">
        <f t="shared" si="0"/>
        <v>92.65108783239323</v>
      </c>
    </row>
    <row r="62" spans="1:32" ht="30.75" customHeight="1">
      <c r="A62" s="209"/>
      <c r="B62" s="422" t="s">
        <v>283</v>
      </c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4"/>
      <c r="S62" s="349">
        <v>624</v>
      </c>
      <c r="T62" s="350">
        <v>1</v>
      </c>
      <c r="U62" s="351">
        <v>13</v>
      </c>
      <c r="V62" s="352">
        <v>247</v>
      </c>
      <c r="W62" s="353">
        <v>1</v>
      </c>
      <c r="X62" s="354">
        <v>3</v>
      </c>
      <c r="Y62" s="355">
        <v>111</v>
      </c>
      <c r="Z62" s="356"/>
      <c r="AA62" s="357"/>
      <c r="AB62" s="358">
        <v>3104.6</v>
      </c>
      <c r="AC62" s="358">
        <v>3104.6</v>
      </c>
      <c r="AD62" s="358">
        <v>0</v>
      </c>
      <c r="AE62" s="358">
        <v>3104.6</v>
      </c>
      <c r="AF62" s="364">
        <f t="shared" si="0"/>
        <v>100</v>
      </c>
    </row>
    <row r="63" spans="1:32" ht="30.75" customHeight="1">
      <c r="A63" s="209"/>
      <c r="B63" s="361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3" t="s">
        <v>323</v>
      </c>
      <c r="S63" s="349">
        <v>624</v>
      </c>
      <c r="T63" s="350">
        <v>1</v>
      </c>
      <c r="U63" s="351">
        <v>13</v>
      </c>
      <c r="V63" s="352">
        <v>247</v>
      </c>
      <c r="W63" s="353">
        <v>1</v>
      </c>
      <c r="X63" s="354">
        <v>3</v>
      </c>
      <c r="Y63" s="355">
        <v>112</v>
      </c>
      <c r="Z63" s="356"/>
      <c r="AA63" s="357"/>
      <c r="AB63" s="358">
        <v>0.8</v>
      </c>
      <c r="AC63" s="358">
        <v>0.8</v>
      </c>
      <c r="AD63" s="358">
        <v>0</v>
      </c>
      <c r="AE63" s="358">
        <v>0.8</v>
      </c>
      <c r="AF63" s="364">
        <f t="shared" si="0"/>
        <v>100</v>
      </c>
    </row>
    <row r="64" spans="1:32" ht="30.75" customHeight="1">
      <c r="A64" s="209"/>
      <c r="B64" s="361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3" t="s">
        <v>321</v>
      </c>
      <c r="S64" s="349">
        <v>624</v>
      </c>
      <c r="T64" s="350">
        <v>1</v>
      </c>
      <c r="U64" s="351">
        <v>13</v>
      </c>
      <c r="V64" s="352">
        <v>247</v>
      </c>
      <c r="W64" s="353">
        <v>1</v>
      </c>
      <c r="X64" s="354">
        <v>3</v>
      </c>
      <c r="Y64" s="355">
        <v>242</v>
      </c>
      <c r="Z64" s="356"/>
      <c r="AA64" s="357"/>
      <c r="AB64" s="358">
        <v>228.9</v>
      </c>
      <c r="AC64" s="358">
        <v>228.9</v>
      </c>
      <c r="AD64" s="358">
        <v>0</v>
      </c>
      <c r="AE64" s="358">
        <v>228.9</v>
      </c>
      <c r="AF64" s="364">
        <f t="shared" si="0"/>
        <v>100</v>
      </c>
    </row>
    <row r="65" spans="1:32" ht="38.25" customHeight="1">
      <c r="A65" s="209"/>
      <c r="B65" s="361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3" t="s">
        <v>324</v>
      </c>
      <c r="S65" s="349">
        <v>624</v>
      </c>
      <c r="T65" s="350">
        <v>1</v>
      </c>
      <c r="U65" s="351">
        <v>13</v>
      </c>
      <c r="V65" s="352">
        <v>247</v>
      </c>
      <c r="W65" s="353">
        <v>1</v>
      </c>
      <c r="X65" s="354">
        <v>3</v>
      </c>
      <c r="Y65" s="355">
        <v>243</v>
      </c>
      <c r="Z65" s="356"/>
      <c r="AA65" s="357"/>
      <c r="AB65" s="358">
        <v>565.7</v>
      </c>
      <c r="AC65" s="358">
        <v>565.7</v>
      </c>
      <c r="AD65" s="358">
        <v>0</v>
      </c>
      <c r="AE65" s="358">
        <v>565.7</v>
      </c>
      <c r="AF65" s="364">
        <f t="shared" si="0"/>
        <v>100</v>
      </c>
    </row>
    <row r="66" spans="1:32" ht="21.75" customHeight="1">
      <c r="A66" s="209"/>
      <c r="B66" s="422" t="s">
        <v>278</v>
      </c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4"/>
      <c r="S66" s="349">
        <v>624</v>
      </c>
      <c r="T66" s="350">
        <v>1</v>
      </c>
      <c r="U66" s="351">
        <v>13</v>
      </c>
      <c r="V66" s="352">
        <v>247</v>
      </c>
      <c r="W66" s="353">
        <v>1</v>
      </c>
      <c r="X66" s="354">
        <v>3</v>
      </c>
      <c r="Y66" s="355">
        <v>244</v>
      </c>
      <c r="Z66" s="356"/>
      <c r="AA66" s="357"/>
      <c r="AB66" s="358">
        <v>2297.7</v>
      </c>
      <c r="AC66" s="358">
        <v>2297.7</v>
      </c>
      <c r="AD66" s="358">
        <v>0</v>
      </c>
      <c r="AE66" s="358">
        <v>1841.7</v>
      </c>
      <c r="AF66" s="364">
        <f t="shared" si="0"/>
        <v>80.15406711058885</v>
      </c>
    </row>
    <row r="67" spans="1:32" ht="21.75" customHeight="1">
      <c r="A67" s="209"/>
      <c r="B67" s="422" t="s">
        <v>281</v>
      </c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4"/>
      <c r="S67" s="349">
        <v>624</v>
      </c>
      <c r="T67" s="350">
        <v>1</v>
      </c>
      <c r="U67" s="351">
        <v>13</v>
      </c>
      <c r="V67" s="352">
        <v>247</v>
      </c>
      <c r="W67" s="353">
        <v>1</v>
      </c>
      <c r="X67" s="354">
        <v>3</v>
      </c>
      <c r="Y67" s="355">
        <v>852</v>
      </c>
      <c r="Z67" s="356"/>
      <c r="AA67" s="357"/>
      <c r="AB67" s="358">
        <v>7.3</v>
      </c>
      <c r="AC67" s="358">
        <v>7.3</v>
      </c>
      <c r="AD67" s="358">
        <v>0</v>
      </c>
      <c r="AE67" s="358">
        <v>7.3</v>
      </c>
      <c r="AF67" s="364">
        <f t="shared" si="0"/>
        <v>100</v>
      </c>
    </row>
    <row r="68" spans="1:32" ht="21.75" customHeight="1" hidden="1">
      <c r="A68" s="209"/>
      <c r="B68" s="408" t="s">
        <v>284</v>
      </c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409"/>
      <c r="S68" s="301">
        <v>624</v>
      </c>
      <c r="T68" s="211">
        <v>1</v>
      </c>
      <c r="U68" s="212">
        <v>13</v>
      </c>
      <c r="V68" s="241">
        <v>247</v>
      </c>
      <c r="W68" s="242">
        <v>1</v>
      </c>
      <c r="X68" s="243">
        <v>5</v>
      </c>
      <c r="Y68" s="213"/>
      <c r="Z68" s="220"/>
      <c r="AA68" s="221"/>
      <c r="AB68" s="214">
        <f>AB69</f>
        <v>0</v>
      </c>
      <c r="AC68" s="214">
        <f>AC69</f>
        <v>0</v>
      </c>
      <c r="AD68" s="214">
        <f>AD69</f>
        <v>0</v>
      </c>
      <c r="AE68" s="214">
        <f>AE69</f>
        <v>0</v>
      </c>
      <c r="AF68" s="283" t="e">
        <f t="shared" si="0"/>
        <v>#DIV/0!</v>
      </c>
    </row>
    <row r="69" spans="1:32" ht="23.25" customHeight="1" hidden="1">
      <c r="A69" s="209"/>
      <c r="B69" s="408" t="s">
        <v>278</v>
      </c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409"/>
      <c r="S69" s="301">
        <v>624</v>
      </c>
      <c r="T69" s="211">
        <v>1</v>
      </c>
      <c r="U69" s="212">
        <v>13</v>
      </c>
      <c r="V69" s="241">
        <v>247</v>
      </c>
      <c r="W69" s="242">
        <v>1</v>
      </c>
      <c r="X69" s="243">
        <v>5</v>
      </c>
      <c r="Y69" s="213">
        <v>244</v>
      </c>
      <c r="Z69" s="220"/>
      <c r="AA69" s="221"/>
      <c r="AB69" s="214">
        <v>0</v>
      </c>
      <c r="AC69" s="214">
        <v>0</v>
      </c>
      <c r="AD69" s="214">
        <v>0</v>
      </c>
      <c r="AE69" s="214">
        <v>0</v>
      </c>
      <c r="AF69" s="283" t="e">
        <f t="shared" si="0"/>
        <v>#DIV/0!</v>
      </c>
    </row>
    <row r="70" spans="1:32" s="247" customFormat="1" ht="21.75" customHeight="1">
      <c r="A70" s="245"/>
      <c r="B70" s="419" t="s">
        <v>285</v>
      </c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1"/>
      <c r="S70" s="300">
        <v>624</v>
      </c>
      <c r="T70" s="248">
        <v>2</v>
      </c>
      <c r="U70" s="249">
        <v>0</v>
      </c>
      <c r="V70" s="250"/>
      <c r="W70" s="251"/>
      <c r="X70" s="252"/>
      <c r="Y70" s="253"/>
      <c r="Z70" s="254"/>
      <c r="AA70" s="255"/>
      <c r="AB70" s="256">
        <f aca="true" t="shared" si="6" ref="AB70:AE74">AB71</f>
        <v>85.6</v>
      </c>
      <c r="AC70" s="256">
        <f t="shared" si="6"/>
        <v>0</v>
      </c>
      <c r="AD70" s="256">
        <f t="shared" si="6"/>
        <v>85.6</v>
      </c>
      <c r="AE70" s="256">
        <f t="shared" si="6"/>
        <v>85.6</v>
      </c>
      <c r="AF70" s="284">
        <f t="shared" si="0"/>
        <v>100</v>
      </c>
    </row>
    <row r="71" spans="1:32" ht="21.75" customHeight="1">
      <c r="A71" s="209"/>
      <c r="B71" s="408" t="s">
        <v>188</v>
      </c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409"/>
      <c r="S71" s="301">
        <v>624</v>
      </c>
      <c r="T71" s="211">
        <v>2</v>
      </c>
      <c r="U71" s="212">
        <v>3</v>
      </c>
      <c r="V71" s="241"/>
      <c r="W71" s="242"/>
      <c r="X71" s="243"/>
      <c r="Y71" s="213"/>
      <c r="Z71" s="220"/>
      <c r="AA71" s="221"/>
      <c r="AB71" s="214">
        <f t="shared" si="6"/>
        <v>85.6</v>
      </c>
      <c r="AC71" s="214">
        <f t="shared" si="6"/>
        <v>0</v>
      </c>
      <c r="AD71" s="214">
        <f t="shared" si="6"/>
        <v>85.6</v>
      </c>
      <c r="AE71" s="214">
        <f t="shared" si="6"/>
        <v>85.6</v>
      </c>
      <c r="AF71" s="283">
        <f t="shared" si="0"/>
        <v>100</v>
      </c>
    </row>
    <row r="72" spans="1:32" ht="69.75" customHeight="1">
      <c r="A72" s="209"/>
      <c r="B72" s="408" t="s">
        <v>275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409"/>
      <c r="S72" s="301">
        <v>624</v>
      </c>
      <c r="T72" s="211">
        <v>2</v>
      </c>
      <c r="U72" s="212">
        <v>3</v>
      </c>
      <c r="V72" s="241">
        <v>240</v>
      </c>
      <c r="W72" s="242"/>
      <c r="X72" s="243"/>
      <c r="Y72" s="213"/>
      <c r="Z72" s="220"/>
      <c r="AA72" s="221"/>
      <c r="AB72" s="214">
        <f t="shared" si="6"/>
        <v>85.6</v>
      </c>
      <c r="AC72" s="214">
        <f t="shared" si="6"/>
        <v>0</v>
      </c>
      <c r="AD72" s="214">
        <f t="shared" si="6"/>
        <v>85.6</v>
      </c>
      <c r="AE72" s="214">
        <f t="shared" si="6"/>
        <v>85.6</v>
      </c>
      <c r="AF72" s="283">
        <f t="shared" si="0"/>
        <v>100</v>
      </c>
    </row>
    <row r="73" spans="1:32" ht="57.75" customHeight="1">
      <c r="A73" s="209"/>
      <c r="B73" s="408" t="s">
        <v>276</v>
      </c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409"/>
      <c r="S73" s="301">
        <v>624</v>
      </c>
      <c r="T73" s="211">
        <v>2</v>
      </c>
      <c r="U73" s="212">
        <v>3</v>
      </c>
      <c r="V73" s="241">
        <v>247</v>
      </c>
      <c r="W73" s="242"/>
      <c r="X73" s="243"/>
      <c r="Y73" s="213"/>
      <c r="Z73" s="220"/>
      <c r="AA73" s="221"/>
      <c r="AB73" s="214">
        <f t="shared" si="6"/>
        <v>85.6</v>
      </c>
      <c r="AC73" s="214">
        <f t="shared" si="6"/>
        <v>0</v>
      </c>
      <c r="AD73" s="214">
        <f t="shared" si="6"/>
        <v>85.6</v>
      </c>
      <c r="AE73" s="214">
        <f t="shared" si="6"/>
        <v>85.6</v>
      </c>
      <c r="AF73" s="283">
        <f t="shared" si="0"/>
        <v>100</v>
      </c>
    </row>
    <row r="74" spans="1:32" ht="48.75" customHeight="1">
      <c r="A74" s="209"/>
      <c r="B74" s="408" t="s">
        <v>286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409"/>
      <c r="S74" s="301">
        <v>624</v>
      </c>
      <c r="T74" s="211">
        <v>2</v>
      </c>
      <c r="U74" s="212">
        <v>3</v>
      </c>
      <c r="V74" s="241">
        <v>247</v>
      </c>
      <c r="W74" s="242">
        <v>51</v>
      </c>
      <c r="X74" s="243">
        <v>18</v>
      </c>
      <c r="Y74" s="213"/>
      <c r="Z74" s="220"/>
      <c r="AA74" s="221"/>
      <c r="AB74" s="214">
        <f t="shared" si="6"/>
        <v>85.6</v>
      </c>
      <c r="AC74" s="214">
        <f t="shared" si="6"/>
        <v>0</v>
      </c>
      <c r="AD74" s="214">
        <f t="shared" si="6"/>
        <v>85.6</v>
      </c>
      <c r="AE74" s="214">
        <f t="shared" si="6"/>
        <v>85.6</v>
      </c>
      <c r="AF74" s="283">
        <f t="shared" si="0"/>
        <v>100</v>
      </c>
    </row>
    <row r="75" spans="1:32" ht="21.75" customHeight="1">
      <c r="A75" s="209"/>
      <c r="B75" s="422" t="s">
        <v>277</v>
      </c>
      <c r="C75" s="423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4"/>
      <c r="S75" s="349">
        <v>624</v>
      </c>
      <c r="T75" s="350">
        <v>2</v>
      </c>
      <c r="U75" s="351">
        <v>3</v>
      </c>
      <c r="V75" s="352">
        <v>247</v>
      </c>
      <c r="W75" s="353">
        <v>51</v>
      </c>
      <c r="X75" s="354">
        <v>18</v>
      </c>
      <c r="Y75" s="355">
        <v>121</v>
      </c>
      <c r="Z75" s="356"/>
      <c r="AA75" s="357"/>
      <c r="AB75" s="358">
        <v>85.6</v>
      </c>
      <c r="AC75" s="358">
        <v>0</v>
      </c>
      <c r="AD75" s="358">
        <v>85.6</v>
      </c>
      <c r="AE75" s="358">
        <v>85.6</v>
      </c>
      <c r="AF75" s="364">
        <f t="shared" si="0"/>
        <v>100</v>
      </c>
    </row>
    <row r="76" spans="1:32" s="247" customFormat="1" ht="30" customHeight="1">
      <c r="A76" s="245"/>
      <c r="B76" s="419" t="s">
        <v>287</v>
      </c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1"/>
      <c r="S76" s="300">
        <v>624</v>
      </c>
      <c r="T76" s="248">
        <v>3</v>
      </c>
      <c r="U76" s="249"/>
      <c r="V76" s="250"/>
      <c r="W76" s="251"/>
      <c r="X76" s="252"/>
      <c r="Y76" s="253"/>
      <c r="Z76" s="254"/>
      <c r="AA76" s="255"/>
      <c r="AB76" s="256">
        <f aca="true" t="shared" si="7" ref="AB76:AE80">AB77</f>
        <v>3</v>
      </c>
      <c r="AC76" s="256">
        <f t="shared" si="7"/>
        <v>3</v>
      </c>
      <c r="AD76" s="256">
        <f t="shared" si="7"/>
        <v>0</v>
      </c>
      <c r="AE76" s="256">
        <f t="shared" si="7"/>
        <v>3</v>
      </c>
      <c r="AF76" s="284">
        <f t="shared" si="0"/>
        <v>100</v>
      </c>
    </row>
    <row r="77" spans="1:32" ht="33.75" customHeight="1">
      <c r="A77" s="209"/>
      <c r="B77" s="408" t="s">
        <v>127</v>
      </c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409"/>
      <c r="S77" s="301">
        <v>624</v>
      </c>
      <c r="T77" s="211">
        <v>3</v>
      </c>
      <c r="U77" s="212">
        <v>9</v>
      </c>
      <c r="V77" s="241"/>
      <c r="W77" s="242"/>
      <c r="X77" s="243"/>
      <c r="Y77" s="213"/>
      <c r="Z77" s="220"/>
      <c r="AA77" s="221"/>
      <c r="AB77" s="214">
        <f t="shared" si="7"/>
        <v>3</v>
      </c>
      <c r="AC77" s="214">
        <f t="shared" si="7"/>
        <v>3</v>
      </c>
      <c r="AD77" s="214">
        <f t="shared" si="7"/>
        <v>0</v>
      </c>
      <c r="AE77" s="214">
        <f t="shared" si="7"/>
        <v>3</v>
      </c>
      <c r="AF77" s="283">
        <f t="shared" si="0"/>
        <v>100</v>
      </c>
    </row>
    <row r="78" spans="1:32" ht="63.75" customHeight="1">
      <c r="A78" s="209"/>
      <c r="B78" s="408" t="s">
        <v>275</v>
      </c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409"/>
      <c r="S78" s="301">
        <v>624</v>
      </c>
      <c r="T78" s="211">
        <v>3</v>
      </c>
      <c r="U78" s="212">
        <v>9</v>
      </c>
      <c r="V78" s="241">
        <v>240</v>
      </c>
      <c r="W78" s="242"/>
      <c r="X78" s="243"/>
      <c r="Y78" s="213"/>
      <c r="Z78" s="220"/>
      <c r="AA78" s="221"/>
      <c r="AB78" s="214">
        <f t="shared" si="7"/>
        <v>3</v>
      </c>
      <c r="AC78" s="214">
        <f t="shared" si="7"/>
        <v>3</v>
      </c>
      <c r="AD78" s="214">
        <f t="shared" si="7"/>
        <v>0</v>
      </c>
      <c r="AE78" s="214">
        <f t="shared" si="7"/>
        <v>3</v>
      </c>
      <c r="AF78" s="283">
        <f t="shared" si="0"/>
        <v>100</v>
      </c>
    </row>
    <row r="79" spans="1:32" ht="55.5" customHeight="1">
      <c r="A79" s="209"/>
      <c r="B79" s="408" t="s">
        <v>288</v>
      </c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409"/>
      <c r="S79" s="301">
        <v>624</v>
      </c>
      <c r="T79" s="211">
        <v>3</v>
      </c>
      <c r="U79" s="212">
        <v>9</v>
      </c>
      <c r="V79" s="241">
        <v>242</v>
      </c>
      <c r="W79" s="242"/>
      <c r="X79" s="243"/>
      <c r="Y79" s="213"/>
      <c r="Z79" s="220"/>
      <c r="AA79" s="221"/>
      <c r="AB79" s="214">
        <f t="shared" si="7"/>
        <v>3</v>
      </c>
      <c r="AC79" s="214">
        <f t="shared" si="7"/>
        <v>3</v>
      </c>
      <c r="AD79" s="214">
        <f t="shared" si="7"/>
        <v>0</v>
      </c>
      <c r="AE79" s="214">
        <f t="shared" si="7"/>
        <v>3</v>
      </c>
      <c r="AF79" s="283">
        <f t="shared" si="0"/>
        <v>100</v>
      </c>
    </row>
    <row r="80" spans="1:32" ht="23.25" customHeight="1">
      <c r="A80" s="209"/>
      <c r="B80" s="408" t="s">
        <v>289</v>
      </c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409"/>
      <c r="S80" s="301">
        <v>624</v>
      </c>
      <c r="T80" s="211">
        <v>3</v>
      </c>
      <c r="U80" s="212">
        <v>9</v>
      </c>
      <c r="V80" s="241">
        <v>242</v>
      </c>
      <c r="W80" s="242">
        <v>1</v>
      </c>
      <c r="X80" s="243">
        <v>1</v>
      </c>
      <c r="Y80" s="213"/>
      <c r="Z80" s="220"/>
      <c r="AA80" s="221"/>
      <c r="AB80" s="214">
        <f t="shared" si="7"/>
        <v>3</v>
      </c>
      <c r="AC80" s="214">
        <f t="shared" si="7"/>
        <v>3</v>
      </c>
      <c r="AD80" s="214">
        <f t="shared" si="7"/>
        <v>0</v>
      </c>
      <c r="AE80" s="214">
        <f t="shared" si="7"/>
        <v>3</v>
      </c>
      <c r="AF80" s="283">
        <f t="shared" si="0"/>
        <v>100</v>
      </c>
    </row>
    <row r="81" spans="1:32" ht="28.5" customHeight="1">
      <c r="A81" s="209"/>
      <c r="B81" s="422" t="s">
        <v>278</v>
      </c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4"/>
      <c r="S81" s="349">
        <v>624</v>
      </c>
      <c r="T81" s="350">
        <v>3</v>
      </c>
      <c r="U81" s="351">
        <v>9</v>
      </c>
      <c r="V81" s="352">
        <v>242</v>
      </c>
      <c r="W81" s="353">
        <v>1</v>
      </c>
      <c r="X81" s="354">
        <v>1</v>
      </c>
      <c r="Y81" s="355">
        <v>244</v>
      </c>
      <c r="Z81" s="356"/>
      <c r="AA81" s="357"/>
      <c r="AB81" s="358">
        <v>3</v>
      </c>
      <c r="AC81" s="358">
        <v>3</v>
      </c>
      <c r="AD81" s="358">
        <v>0</v>
      </c>
      <c r="AE81" s="358">
        <v>3</v>
      </c>
      <c r="AF81" s="364">
        <f t="shared" si="0"/>
        <v>100</v>
      </c>
    </row>
    <row r="82" spans="1:32" s="247" customFormat="1" ht="12.75" customHeight="1">
      <c r="A82" s="245"/>
      <c r="B82" s="419" t="s">
        <v>290</v>
      </c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1"/>
      <c r="S82" s="300">
        <v>624</v>
      </c>
      <c r="T82" s="248">
        <v>4</v>
      </c>
      <c r="U82" s="249"/>
      <c r="V82" s="250"/>
      <c r="W82" s="251"/>
      <c r="X82" s="252"/>
      <c r="Y82" s="253"/>
      <c r="Z82" s="254"/>
      <c r="AA82" s="255"/>
      <c r="AB82" s="256">
        <f>AB83+AB88</f>
        <v>776.2</v>
      </c>
      <c r="AC82" s="256">
        <f>AC83+AC88</f>
        <v>776.2</v>
      </c>
      <c r="AD82" s="256">
        <f>AD83+AD88</f>
        <v>0</v>
      </c>
      <c r="AE82" s="256">
        <f>AE83+AE88</f>
        <v>511.1</v>
      </c>
      <c r="AF82" s="284">
        <f aca="true" t="shared" si="8" ref="AF82:AF139">AE82*100/AB82</f>
        <v>65.84643133213089</v>
      </c>
    </row>
    <row r="83" spans="1:32" s="247" customFormat="1" ht="12.75" customHeight="1">
      <c r="A83" s="245"/>
      <c r="B83" s="408" t="s">
        <v>174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409"/>
      <c r="S83" s="301">
        <v>624</v>
      </c>
      <c r="T83" s="211">
        <v>4</v>
      </c>
      <c r="U83" s="212">
        <v>9</v>
      </c>
      <c r="V83" s="241"/>
      <c r="W83" s="242"/>
      <c r="X83" s="243"/>
      <c r="Y83" s="213"/>
      <c r="Z83" s="220"/>
      <c r="AA83" s="221"/>
      <c r="AB83" s="246">
        <f>AB84</f>
        <v>489.1</v>
      </c>
      <c r="AC83" s="246">
        <f>AC84</f>
        <v>489.1</v>
      </c>
      <c r="AD83" s="246">
        <f>AD84</f>
        <v>0</v>
      </c>
      <c r="AE83" s="246">
        <f>AE84</f>
        <v>489.1</v>
      </c>
      <c r="AF83" s="283">
        <f t="shared" si="8"/>
        <v>100</v>
      </c>
    </row>
    <row r="84" spans="1:32" ht="66" customHeight="1">
      <c r="A84" s="209"/>
      <c r="B84" s="408" t="s">
        <v>275</v>
      </c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409"/>
      <c r="S84" s="301">
        <v>624</v>
      </c>
      <c r="T84" s="211">
        <v>4</v>
      </c>
      <c r="U84" s="212">
        <v>9</v>
      </c>
      <c r="V84" s="241">
        <v>240</v>
      </c>
      <c r="W84" s="242"/>
      <c r="X84" s="243"/>
      <c r="Y84" s="213"/>
      <c r="Z84" s="220"/>
      <c r="AA84" s="221"/>
      <c r="AB84" s="214">
        <f aca="true" t="shared" si="9" ref="AB84:AE86">AB85</f>
        <v>489.1</v>
      </c>
      <c r="AC84" s="214">
        <f t="shared" si="9"/>
        <v>489.1</v>
      </c>
      <c r="AD84" s="214">
        <f t="shared" si="9"/>
        <v>0</v>
      </c>
      <c r="AE84" s="214">
        <f t="shared" si="9"/>
        <v>489.1</v>
      </c>
      <c r="AF84" s="283">
        <f t="shared" si="8"/>
        <v>100</v>
      </c>
    </row>
    <row r="85" spans="1:32" ht="58.5" customHeight="1">
      <c r="A85" s="209"/>
      <c r="B85" s="408" t="s">
        <v>291</v>
      </c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409"/>
      <c r="S85" s="301">
        <v>624</v>
      </c>
      <c r="T85" s="211">
        <v>4</v>
      </c>
      <c r="U85" s="212">
        <v>9</v>
      </c>
      <c r="V85" s="241">
        <v>241</v>
      </c>
      <c r="W85" s="242"/>
      <c r="X85" s="243"/>
      <c r="Y85" s="213"/>
      <c r="Z85" s="220"/>
      <c r="AA85" s="221"/>
      <c r="AB85" s="214">
        <f t="shared" si="9"/>
        <v>489.1</v>
      </c>
      <c r="AC85" s="214">
        <f t="shared" si="9"/>
        <v>489.1</v>
      </c>
      <c r="AD85" s="214">
        <f t="shared" si="9"/>
        <v>0</v>
      </c>
      <c r="AE85" s="214">
        <f t="shared" si="9"/>
        <v>489.1</v>
      </c>
      <c r="AF85" s="283">
        <f t="shared" si="8"/>
        <v>100</v>
      </c>
    </row>
    <row r="86" spans="1:32" ht="21.75" customHeight="1">
      <c r="A86" s="209"/>
      <c r="B86" s="408" t="s">
        <v>292</v>
      </c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409"/>
      <c r="S86" s="301">
        <v>624</v>
      </c>
      <c r="T86" s="211">
        <v>4</v>
      </c>
      <c r="U86" s="212">
        <v>9</v>
      </c>
      <c r="V86" s="241">
        <v>241</v>
      </c>
      <c r="W86" s="242">
        <v>1</v>
      </c>
      <c r="X86" s="243">
        <v>1</v>
      </c>
      <c r="Y86" s="213"/>
      <c r="Z86" s="220"/>
      <c r="AA86" s="221"/>
      <c r="AB86" s="214">
        <f t="shared" si="9"/>
        <v>489.1</v>
      </c>
      <c r="AC86" s="214">
        <f t="shared" si="9"/>
        <v>489.1</v>
      </c>
      <c r="AD86" s="214">
        <f t="shared" si="9"/>
        <v>0</v>
      </c>
      <c r="AE86" s="214">
        <f t="shared" si="9"/>
        <v>489.1</v>
      </c>
      <c r="AF86" s="283">
        <f t="shared" si="8"/>
        <v>100</v>
      </c>
    </row>
    <row r="87" spans="1:32" ht="21.75" customHeight="1">
      <c r="A87" s="209"/>
      <c r="B87" s="422" t="s">
        <v>278</v>
      </c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4"/>
      <c r="S87" s="349">
        <v>624</v>
      </c>
      <c r="T87" s="350">
        <v>4</v>
      </c>
      <c r="U87" s="351">
        <v>9</v>
      </c>
      <c r="V87" s="352">
        <v>241</v>
      </c>
      <c r="W87" s="353">
        <v>1</v>
      </c>
      <c r="X87" s="354">
        <v>1</v>
      </c>
      <c r="Y87" s="355">
        <v>244</v>
      </c>
      <c r="Z87" s="356"/>
      <c r="AA87" s="357"/>
      <c r="AB87" s="358">
        <v>489.1</v>
      </c>
      <c r="AC87" s="358">
        <v>489.1</v>
      </c>
      <c r="AD87" s="358">
        <v>0</v>
      </c>
      <c r="AE87" s="358">
        <v>489.1</v>
      </c>
      <c r="AF87" s="364">
        <f t="shared" si="8"/>
        <v>100</v>
      </c>
    </row>
    <row r="88" spans="1:32" s="265" customFormat="1" ht="12.75" customHeight="1">
      <c r="A88" s="257"/>
      <c r="B88" s="425" t="s">
        <v>130</v>
      </c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7"/>
      <c r="S88" s="302">
        <v>624</v>
      </c>
      <c r="T88" s="258">
        <v>4</v>
      </c>
      <c r="U88" s="259">
        <v>12</v>
      </c>
      <c r="V88" s="260"/>
      <c r="W88" s="261"/>
      <c r="X88" s="262"/>
      <c r="Y88" s="263"/>
      <c r="Z88" s="264"/>
      <c r="AA88" s="215"/>
      <c r="AB88" s="214">
        <f>AB89</f>
        <v>287.1</v>
      </c>
      <c r="AC88" s="214">
        <f>AC89</f>
        <v>287.1</v>
      </c>
      <c r="AD88" s="214">
        <f>AD89</f>
        <v>0</v>
      </c>
      <c r="AE88" s="214">
        <f>AE89</f>
        <v>22</v>
      </c>
      <c r="AF88" s="283">
        <f t="shared" si="8"/>
        <v>7.662835249042145</v>
      </c>
    </row>
    <row r="89" spans="1:32" ht="67.5" customHeight="1">
      <c r="A89" s="209"/>
      <c r="B89" s="408" t="s">
        <v>275</v>
      </c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409"/>
      <c r="S89" s="301">
        <v>624</v>
      </c>
      <c r="T89" s="211">
        <v>4</v>
      </c>
      <c r="U89" s="212">
        <v>12</v>
      </c>
      <c r="V89" s="241">
        <v>240</v>
      </c>
      <c r="W89" s="242"/>
      <c r="X89" s="243"/>
      <c r="Y89" s="213"/>
      <c r="Z89" s="220"/>
      <c r="AA89" s="221"/>
      <c r="AB89" s="214">
        <f aca="true" t="shared" si="10" ref="AB89:AE91">AB90</f>
        <v>287.1</v>
      </c>
      <c r="AC89" s="214">
        <f t="shared" si="10"/>
        <v>287.1</v>
      </c>
      <c r="AD89" s="214">
        <f t="shared" si="10"/>
        <v>0</v>
      </c>
      <c r="AE89" s="214">
        <f t="shared" si="10"/>
        <v>22</v>
      </c>
      <c r="AF89" s="283">
        <f t="shared" si="8"/>
        <v>7.662835249042145</v>
      </c>
    </row>
    <row r="90" spans="1:32" ht="50.25" customHeight="1">
      <c r="A90" s="209"/>
      <c r="B90" s="408" t="s">
        <v>279</v>
      </c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409"/>
      <c r="S90" s="301">
        <v>624</v>
      </c>
      <c r="T90" s="211">
        <v>4</v>
      </c>
      <c r="U90" s="212">
        <v>12</v>
      </c>
      <c r="V90" s="241">
        <v>245</v>
      </c>
      <c r="W90" s="242"/>
      <c r="X90" s="243"/>
      <c r="Y90" s="213"/>
      <c r="Z90" s="220"/>
      <c r="AA90" s="221"/>
      <c r="AB90" s="214">
        <f t="shared" si="10"/>
        <v>287.1</v>
      </c>
      <c r="AC90" s="214">
        <f t="shared" si="10"/>
        <v>287.1</v>
      </c>
      <c r="AD90" s="214">
        <f t="shared" si="10"/>
        <v>0</v>
      </c>
      <c r="AE90" s="214">
        <f t="shared" si="10"/>
        <v>22</v>
      </c>
      <c r="AF90" s="283">
        <f t="shared" si="8"/>
        <v>7.662835249042145</v>
      </c>
    </row>
    <row r="91" spans="1:32" ht="21.75" customHeight="1">
      <c r="A91" s="209"/>
      <c r="B91" s="408" t="s">
        <v>325</v>
      </c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409"/>
      <c r="S91" s="301">
        <v>624</v>
      </c>
      <c r="T91" s="211">
        <v>4</v>
      </c>
      <c r="U91" s="212">
        <v>12</v>
      </c>
      <c r="V91" s="241">
        <v>245</v>
      </c>
      <c r="W91" s="242">
        <v>1</v>
      </c>
      <c r="X91" s="243">
        <v>2</v>
      </c>
      <c r="Y91" s="213"/>
      <c r="Z91" s="220"/>
      <c r="AA91" s="221"/>
      <c r="AB91" s="214">
        <f t="shared" si="10"/>
        <v>287.1</v>
      </c>
      <c r="AC91" s="214">
        <f t="shared" si="10"/>
        <v>287.1</v>
      </c>
      <c r="AD91" s="214">
        <f t="shared" si="10"/>
        <v>0</v>
      </c>
      <c r="AE91" s="214">
        <f t="shared" si="10"/>
        <v>22</v>
      </c>
      <c r="AF91" s="283">
        <f t="shared" si="8"/>
        <v>7.662835249042145</v>
      </c>
    </row>
    <row r="92" spans="1:32" ht="32.25" customHeight="1">
      <c r="A92" s="209"/>
      <c r="B92" s="422" t="s">
        <v>278</v>
      </c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4"/>
      <c r="S92" s="349">
        <v>624</v>
      </c>
      <c r="T92" s="350">
        <v>4</v>
      </c>
      <c r="U92" s="351">
        <v>12</v>
      </c>
      <c r="V92" s="352">
        <v>245</v>
      </c>
      <c r="W92" s="353">
        <v>99</v>
      </c>
      <c r="X92" s="354">
        <v>0</v>
      </c>
      <c r="Y92" s="355">
        <v>244</v>
      </c>
      <c r="Z92" s="356"/>
      <c r="AA92" s="357"/>
      <c r="AB92" s="358">
        <v>287.1</v>
      </c>
      <c r="AC92" s="358">
        <v>287.1</v>
      </c>
      <c r="AD92" s="358">
        <v>0</v>
      </c>
      <c r="AE92" s="358">
        <v>22</v>
      </c>
      <c r="AF92" s="364">
        <f t="shared" si="8"/>
        <v>7.662835249042145</v>
      </c>
    </row>
    <row r="93" spans="1:32" s="247" customFormat="1" ht="18.75" customHeight="1">
      <c r="A93" s="245"/>
      <c r="B93" s="419" t="s">
        <v>293</v>
      </c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21"/>
      <c r="S93" s="300">
        <v>624</v>
      </c>
      <c r="T93" s="248">
        <v>5</v>
      </c>
      <c r="U93" s="249"/>
      <c r="V93" s="250"/>
      <c r="W93" s="251"/>
      <c r="X93" s="252"/>
      <c r="Y93" s="253"/>
      <c r="Z93" s="254"/>
      <c r="AA93" s="255"/>
      <c r="AB93" s="256">
        <f>AB94+AB101+AB106</f>
        <v>928.2</v>
      </c>
      <c r="AC93" s="256">
        <f>AC94+AC101+AC106</f>
        <v>928.2</v>
      </c>
      <c r="AD93" s="256">
        <f>AD94+AD101+AD106</f>
        <v>0</v>
      </c>
      <c r="AE93" s="256">
        <f>AE94+AE101+AE106</f>
        <v>635.5</v>
      </c>
      <c r="AF93" s="284">
        <f t="shared" si="8"/>
        <v>68.46584787761257</v>
      </c>
    </row>
    <row r="94" spans="1:32" s="247" customFormat="1" ht="18.75" customHeight="1">
      <c r="A94" s="245"/>
      <c r="B94" s="336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8" t="s">
        <v>133</v>
      </c>
      <c r="S94" s="302">
        <v>624</v>
      </c>
      <c r="T94" s="258">
        <v>5</v>
      </c>
      <c r="U94" s="259">
        <v>1</v>
      </c>
      <c r="V94" s="260"/>
      <c r="W94" s="261"/>
      <c r="X94" s="262"/>
      <c r="Y94" s="263"/>
      <c r="Z94" s="264"/>
      <c r="AA94" s="215"/>
      <c r="AB94" s="214">
        <f aca="true" t="shared" si="11" ref="AB94:AE95">AB95</f>
        <v>74.8</v>
      </c>
      <c r="AC94" s="214">
        <f t="shared" si="11"/>
        <v>74.8</v>
      </c>
      <c r="AD94" s="214">
        <f t="shared" si="11"/>
        <v>0</v>
      </c>
      <c r="AE94" s="214">
        <f t="shared" si="11"/>
        <v>14.9</v>
      </c>
      <c r="AF94" s="283">
        <f t="shared" si="8"/>
        <v>19.919786096256686</v>
      </c>
    </row>
    <row r="95" spans="1:32" s="247" customFormat="1" ht="73.5" customHeight="1">
      <c r="A95" s="245"/>
      <c r="B95" s="336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8" t="s">
        <v>275</v>
      </c>
      <c r="S95" s="302">
        <v>624</v>
      </c>
      <c r="T95" s="258">
        <v>5</v>
      </c>
      <c r="U95" s="259">
        <v>1</v>
      </c>
      <c r="V95" s="260">
        <v>240</v>
      </c>
      <c r="W95" s="261"/>
      <c r="X95" s="262"/>
      <c r="Y95" s="263"/>
      <c r="Z95" s="264"/>
      <c r="AA95" s="215"/>
      <c r="AB95" s="214">
        <f t="shared" si="11"/>
        <v>74.8</v>
      </c>
      <c r="AC95" s="214">
        <f t="shared" si="11"/>
        <v>74.8</v>
      </c>
      <c r="AD95" s="214">
        <f t="shared" si="11"/>
        <v>0</v>
      </c>
      <c r="AE95" s="214">
        <f t="shared" si="11"/>
        <v>14.9</v>
      </c>
      <c r="AF95" s="283">
        <f t="shared" si="8"/>
        <v>19.919786096256686</v>
      </c>
    </row>
    <row r="96" spans="1:32" s="247" customFormat="1" ht="47.25" customHeight="1">
      <c r="A96" s="245"/>
      <c r="B96" s="336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8" t="s">
        <v>294</v>
      </c>
      <c r="S96" s="302">
        <v>624</v>
      </c>
      <c r="T96" s="258">
        <v>5</v>
      </c>
      <c r="U96" s="259">
        <v>1</v>
      </c>
      <c r="V96" s="260">
        <v>244</v>
      </c>
      <c r="W96" s="261"/>
      <c r="X96" s="262"/>
      <c r="Y96" s="263"/>
      <c r="Z96" s="264"/>
      <c r="AA96" s="215"/>
      <c r="AB96" s="214">
        <f>AB98+AB99</f>
        <v>74.8</v>
      </c>
      <c r="AC96" s="214">
        <f>AC98+AC99</f>
        <v>74.8</v>
      </c>
      <c r="AD96" s="214">
        <f>AD98+AD99</f>
        <v>0</v>
      </c>
      <c r="AE96" s="214">
        <f>AE98+AE99</f>
        <v>14.9</v>
      </c>
      <c r="AF96" s="283">
        <f t="shared" si="8"/>
        <v>19.919786096256686</v>
      </c>
    </row>
    <row r="97" spans="1:32" s="247" customFormat="1" ht="27.75" customHeight="1">
      <c r="A97" s="245"/>
      <c r="B97" s="336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8" t="s">
        <v>326</v>
      </c>
      <c r="S97" s="302">
        <v>624</v>
      </c>
      <c r="T97" s="258">
        <v>5</v>
      </c>
      <c r="U97" s="259">
        <v>1</v>
      </c>
      <c r="V97" s="260">
        <v>244</v>
      </c>
      <c r="W97" s="261">
        <v>1</v>
      </c>
      <c r="X97" s="262">
        <v>1</v>
      </c>
      <c r="Y97" s="263"/>
      <c r="Z97" s="264"/>
      <c r="AA97" s="215"/>
      <c r="AB97" s="214">
        <f>AB98</f>
        <v>14.9</v>
      </c>
      <c r="AC97" s="214">
        <f>AC98</f>
        <v>14.9</v>
      </c>
      <c r="AD97" s="214">
        <f>AD98</f>
        <v>0</v>
      </c>
      <c r="AE97" s="214">
        <f>AE98</f>
        <v>14.9</v>
      </c>
      <c r="AF97" s="283">
        <f t="shared" si="8"/>
        <v>100</v>
      </c>
    </row>
    <row r="98" spans="1:32" s="247" customFormat="1" ht="31.5" customHeight="1">
      <c r="A98" s="245"/>
      <c r="B98" s="336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67" t="s">
        <v>278</v>
      </c>
      <c r="S98" s="339">
        <v>624</v>
      </c>
      <c r="T98" s="340">
        <v>5</v>
      </c>
      <c r="U98" s="341">
        <v>1</v>
      </c>
      <c r="V98" s="342">
        <v>244</v>
      </c>
      <c r="W98" s="343">
        <v>1</v>
      </c>
      <c r="X98" s="344">
        <v>1</v>
      </c>
      <c r="Y98" s="345">
        <v>244</v>
      </c>
      <c r="Z98" s="346"/>
      <c r="AA98" s="347"/>
      <c r="AB98" s="348">
        <v>14.9</v>
      </c>
      <c r="AC98" s="348">
        <v>14.9</v>
      </c>
      <c r="AD98" s="348">
        <v>0</v>
      </c>
      <c r="AE98" s="348">
        <v>14.9</v>
      </c>
      <c r="AF98" s="364">
        <f t="shared" si="8"/>
        <v>100</v>
      </c>
    </row>
    <row r="99" spans="1:32" s="247" customFormat="1" ht="29.25" customHeight="1">
      <c r="A99" s="245"/>
      <c r="B99" s="336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8" t="s">
        <v>327</v>
      </c>
      <c r="S99" s="302">
        <v>624</v>
      </c>
      <c r="T99" s="258">
        <v>5</v>
      </c>
      <c r="U99" s="259">
        <v>1</v>
      </c>
      <c r="V99" s="260">
        <v>244</v>
      </c>
      <c r="W99" s="261">
        <v>96</v>
      </c>
      <c r="X99" s="262">
        <v>1</v>
      </c>
      <c r="Y99" s="263"/>
      <c r="Z99" s="263">
        <f aca="true" t="shared" si="12" ref="Z99:AE99">Z100</f>
        <v>0</v>
      </c>
      <c r="AA99" s="263">
        <f t="shared" si="12"/>
        <v>0</v>
      </c>
      <c r="AB99" s="365">
        <f t="shared" si="12"/>
        <v>59.9</v>
      </c>
      <c r="AC99" s="365">
        <f t="shared" si="12"/>
        <v>59.9</v>
      </c>
      <c r="AD99" s="366">
        <f t="shared" si="12"/>
        <v>0</v>
      </c>
      <c r="AE99" s="366">
        <f t="shared" si="12"/>
        <v>0</v>
      </c>
      <c r="AF99" s="283">
        <f t="shared" si="8"/>
        <v>0</v>
      </c>
    </row>
    <row r="100" spans="1:32" s="247" customFormat="1" ht="30.75" customHeight="1">
      <c r="A100" s="245"/>
      <c r="B100" s="336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67" t="s">
        <v>328</v>
      </c>
      <c r="S100" s="339">
        <v>624</v>
      </c>
      <c r="T100" s="340">
        <v>5</v>
      </c>
      <c r="U100" s="341">
        <v>1</v>
      </c>
      <c r="V100" s="342">
        <v>244</v>
      </c>
      <c r="W100" s="343">
        <v>96</v>
      </c>
      <c r="X100" s="344">
        <v>1</v>
      </c>
      <c r="Y100" s="345">
        <v>630</v>
      </c>
      <c r="Z100" s="346"/>
      <c r="AA100" s="347"/>
      <c r="AB100" s="348">
        <v>59.9</v>
      </c>
      <c r="AC100" s="348">
        <v>59.9</v>
      </c>
      <c r="AD100" s="348">
        <v>0</v>
      </c>
      <c r="AE100" s="348">
        <v>0</v>
      </c>
      <c r="AF100" s="364">
        <f t="shared" si="8"/>
        <v>0</v>
      </c>
    </row>
    <row r="101" spans="1:32" s="247" customFormat="1" ht="18.75" customHeight="1">
      <c r="A101" s="245"/>
      <c r="B101" s="336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8" t="s">
        <v>134</v>
      </c>
      <c r="S101" s="302">
        <v>624</v>
      </c>
      <c r="T101" s="258">
        <v>5</v>
      </c>
      <c r="U101" s="259">
        <v>2</v>
      </c>
      <c r="V101" s="260"/>
      <c r="W101" s="261"/>
      <c r="X101" s="262"/>
      <c r="Y101" s="263"/>
      <c r="Z101" s="264"/>
      <c r="AA101" s="215"/>
      <c r="AB101" s="214">
        <f aca="true" t="shared" si="13" ref="AB101:AE102">AB102</f>
        <v>492.5</v>
      </c>
      <c r="AC101" s="214">
        <f t="shared" si="13"/>
        <v>492.5</v>
      </c>
      <c r="AD101" s="214">
        <f t="shared" si="13"/>
        <v>0</v>
      </c>
      <c r="AE101" s="214">
        <f t="shared" si="13"/>
        <v>261.9</v>
      </c>
      <c r="AF101" s="283">
        <f t="shared" si="8"/>
        <v>53.17766497461928</v>
      </c>
    </row>
    <row r="102" spans="1:32" s="247" customFormat="1" ht="69" customHeight="1">
      <c r="A102" s="245"/>
      <c r="B102" s="336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8" t="s">
        <v>275</v>
      </c>
      <c r="S102" s="302">
        <v>624</v>
      </c>
      <c r="T102" s="258">
        <v>5</v>
      </c>
      <c r="U102" s="259">
        <v>2</v>
      </c>
      <c r="V102" s="260">
        <v>244</v>
      </c>
      <c r="W102" s="261"/>
      <c r="X102" s="262"/>
      <c r="Y102" s="263"/>
      <c r="Z102" s="264"/>
      <c r="AA102" s="215"/>
      <c r="AB102" s="214">
        <f t="shared" si="13"/>
        <v>492.5</v>
      </c>
      <c r="AC102" s="214">
        <f t="shared" si="13"/>
        <v>492.5</v>
      </c>
      <c r="AD102" s="214">
        <f t="shared" si="13"/>
        <v>0</v>
      </c>
      <c r="AE102" s="214">
        <f t="shared" si="13"/>
        <v>261.9</v>
      </c>
      <c r="AF102" s="283">
        <f t="shared" si="8"/>
        <v>53.17766497461928</v>
      </c>
    </row>
    <row r="103" spans="1:32" s="247" customFormat="1" ht="55.5" customHeight="1">
      <c r="A103" s="245"/>
      <c r="B103" s="336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8" t="s">
        <v>294</v>
      </c>
      <c r="S103" s="302">
        <v>624</v>
      </c>
      <c r="T103" s="258">
        <v>5</v>
      </c>
      <c r="U103" s="259">
        <v>2</v>
      </c>
      <c r="V103" s="260">
        <v>244</v>
      </c>
      <c r="W103" s="261">
        <v>2</v>
      </c>
      <c r="X103" s="262">
        <v>1</v>
      </c>
      <c r="Y103" s="263"/>
      <c r="Z103" s="264"/>
      <c r="AA103" s="215"/>
      <c r="AB103" s="214">
        <f>AB104+AB105</f>
        <v>492.5</v>
      </c>
      <c r="AC103" s="214">
        <f>AC104+AC105</f>
        <v>492.5</v>
      </c>
      <c r="AD103" s="214">
        <f>AD104+AD105</f>
        <v>0</v>
      </c>
      <c r="AE103" s="214">
        <f>AE104+AE105</f>
        <v>261.9</v>
      </c>
      <c r="AF103" s="283">
        <f t="shared" si="8"/>
        <v>53.17766497461928</v>
      </c>
    </row>
    <row r="104" spans="1:32" s="247" customFormat="1" ht="25.5" customHeight="1">
      <c r="A104" s="245"/>
      <c r="B104" s="336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67" t="s">
        <v>329</v>
      </c>
      <c r="S104" s="339">
        <v>624</v>
      </c>
      <c r="T104" s="340">
        <v>5</v>
      </c>
      <c r="U104" s="341">
        <v>2</v>
      </c>
      <c r="V104" s="342">
        <v>244</v>
      </c>
      <c r="W104" s="343">
        <v>2</v>
      </c>
      <c r="X104" s="344">
        <v>1</v>
      </c>
      <c r="Y104" s="345">
        <v>243</v>
      </c>
      <c r="Z104" s="346"/>
      <c r="AA104" s="347"/>
      <c r="AB104" s="348">
        <v>405.1</v>
      </c>
      <c r="AC104" s="348">
        <v>405.1</v>
      </c>
      <c r="AD104" s="348">
        <v>0</v>
      </c>
      <c r="AE104" s="348">
        <v>261.9</v>
      </c>
      <c r="AF104" s="364">
        <f t="shared" si="8"/>
        <v>64.65070352999258</v>
      </c>
    </row>
    <row r="105" spans="1:32" s="247" customFormat="1" ht="31.5" customHeight="1">
      <c r="A105" s="245"/>
      <c r="B105" s="336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67" t="s">
        <v>278</v>
      </c>
      <c r="S105" s="339">
        <v>624</v>
      </c>
      <c r="T105" s="340">
        <v>5</v>
      </c>
      <c r="U105" s="341">
        <v>2</v>
      </c>
      <c r="V105" s="342">
        <v>244</v>
      </c>
      <c r="W105" s="343">
        <v>2</v>
      </c>
      <c r="X105" s="344">
        <v>1</v>
      </c>
      <c r="Y105" s="345">
        <v>244</v>
      </c>
      <c r="Z105" s="346"/>
      <c r="AA105" s="347"/>
      <c r="AB105" s="348">
        <v>87.4</v>
      </c>
      <c r="AC105" s="348">
        <v>87.4</v>
      </c>
      <c r="AD105" s="348">
        <v>0</v>
      </c>
      <c r="AE105" s="348"/>
      <c r="AF105" s="364">
        <f t="shared" si="8"/>
        <v>0</v>
      </c>
    </row>
    <row r="106" spans="1:32" ht="17.25" customHeight="1">
      <c r="A106" s="209"/>
      <c r="B106" s="408" t="s">
        <v>166</v>
      </c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409"/>
      <c r="S106" s="301">
        <v>624</v>
      </c>
      <c r="T106" s="211">
        <v>5</v>
      </c>
      <c r="U106" s="212">
        <v>3</v>
      </c>
      <c r="V106" s="241"/>
      <c r="W106" s="242"/>
      <c r="X106" s="243"/>
      <c r="Y106" s="213"/>
      <c r="Z106" s="220"/>
      <c r="AA106" s="221"/>
      <c r="AB106" s="214">
        <f aca="true" t="shared" si="14" ref="AB106:AE107">AB107</f>
        <v>360.90000000000003</v>
      </c>
      <c r="AC106" s="214">
        <f t="shared" si="14"/>
        <v>360.90000000000003</v>
      </c>
      <c r="AD106" s="214">
        <f t="shared" si="14"/>
        <v>0</v>
      </c>
      <c r="AE106" s="214">
        <f t="shared" si="14"/>
        <v>358.7</v>
      </c>
      <c r="AF106" s="283">
        <f t="shared" si="8"/>
        <v>99.390412856747</v>
      </c>
    </row>
    <row r="107" spans="1:32" ht="65.25" customHeight="1">
      <c r="A107" s="209"/>
      <c r="B107" s="408" t="s">
        <v>275</v>
      </c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409"/>
      <c r="S107" s="301">
        <v>624</v>
      </c>
      <c r="T107" s="211">
        <v>5</v>
      </c>
      <c r="U107" s="212">
        <v>3</v>
      </c>
      <c r="V107" s="241">
        <v>240</v>
      </c>
      <c r="W107" s="242"/>
      <c r="X107" s="243"/>
      <c r="Y107" s="213"/>
      <c r="Z107" s="220"/>
      <c r="AA107" s="221"/>
      <c r="AB107" s="214">
        <f t="shared" si="14"/>
        <v>360.90000000000003</v>
      </c>
      <c r="AC107" s="214">
        <f t="shared" si="14"/>
        <v>360.90000000000003</v>
      </c>
      <c r="AD107" s="214">
        <f t="shared" si="14"/>
        <v>0</v>
      </c>
      <c r="AE107" s="214">
        <f t="shared" si="14"/>
        <v>358.7</v>
      </c>
      <c r="AF107" s="283">
        <f t="shared" si="8"/>
        <v>99.390412856747</v>
      </c>
    </row>
    <row r="108" spans="1:32" ht="47.25" customHeight="1">
      <c r="A108" s="209"/>
      <c r="B108" s="408" t="s">
        <v>294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409"/>
      <c r="S108" s="301">
        <v>624</v>
      </c>
      <c r="T108" s="211">
        <v>5</v>
      </c>
      <c r="U108" s="212">
        <v>3</v>
      </c>
      <c r="V108" s="241">
        <v>244</v>
      </c>
      <c r="W108" s="242"/>
      <c r="X108" s="243"/>
      <c r="Y108" s="213"/>
      <c r="Z108" s="220"/>
      <c r="AA108" s="221"/>
      <c r="AB108" s="214">
        <f>AB109+AB111+AB113</f>
        <v>360.90000000000003</v>
      </c>
      <c r="AC108" s="214">
        <f>AC109+AC111+AC113</f>
        <v>360.90000000000003</v>
      </c>
      <c r="AD108" s="214">
        <f>AD109+AD111+AD113</f>
        <v>0</v>
      </c>
      <c r="AE108" s="214">
        <f>AE109+AE111+AE113</f>
        <v>358.7</v>
      </c>
      <c r="AF108" s="283">
        <f t="shared" si="8"/>
        <v>99.390412856747</v>
      </c>
    </row>
    <row r="109" spans="1:32" ht="12.75" customHeight="1">
      <c r="A109" s="209"/>
      <c r="B109" s="408" t="s">
        <v>295</v>
      </c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409"/>
      <c r="S109" s="301">
        <v>624</v>
      </c>
      <c r="T109" s="211">
        <v>5</v>
      </c>
      <c r="U109" s="212">
        <v>3</v>
      </c>
      <c r="V109" s="241">
        <v>244</v>
      </c>
      <c r="W109" s="242">
        <v>3</v>
      </c>
      <c r="X109" s="243">
        <v>1</v>
      </c>
      <c r="Y109" s="213"/>
      <c r="Z109" s="220"/>
      <c r="AA109" s="221"/>
      <c r="AB109" s="214">
        <f>AB110</f>
        <v>15.3</v>
      </c>
      <c r="AC109" s="214">
        <f>AC110</f>
        <v>15.3</v>
      </c>
      <c r="AD109" s="214">
        <f>AD110</f>
        <v>0</v>
      </c>
      <c r="AE109" s="214">
        <f>AE110</f>
        <v>13.1</v>
      </c>
      <c r="AF109" s="283">
        <f t="shared" si="8"/>
        <v>85.62091503267973</v>
      </c>
    </row>
    <row r="110" spans="1:32" ht="32.25" customHeight="1">
      <c r="A110" s="209"/>
      <c r="B110" s="416" t="s">
        <v>278</v>
      </c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8"/>
      <c r="S110" s="339">
        <v>624</v>
      </c>
      <c r="T110" s="340">
        <v>5</v>
      </c>
      <c r="U110" s="341">
        <v>3</v>
      </c>
      <c r="V110" s="342">
        <v>244</v>
      </c>
      <c r="W110" s="343">
        <v>3</v>
      </c>
      <c r="X110" s="344">
        <v>1</v>
      </c>
      <c r="Y110" s="345">
        <v>244</v>
      </c>
      <c r="Z110" s="346"/>
      <c r="AA110" s="347"/>
      <c r="AB110" s="348">
        <v>15.3</v>
      </c>
      <c r="AC110" s="348">
        <v>15.3</v>
      </c>
      <c r="AD110" s="348">
        <v>0</v>
      </c>
      <c r="AE110" s="348">
        <v>13.1</v>
      </c>
      <c r="AF110" s="364">
        <f t="shared" si="8"/>
        <v>85.62091503267973</v>
      </c>
    </row>
    <row r="111" spans="1:32" ht="32.25" customHeight="1">
      <c r="A111" s="209"/>
      <c r="B111" s="333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4" t="s">
        <v>330</v>
      </c>
      <c r="S111" s="301">
        <v>624</v>
      </c>
      <c r="T111" s="211">
        <v>5</v>
      </c>
      <c r="U111" s="212">
        <v>3</v>
      </c>
      <c r="V111" s="241">
        <v>244</v>
      </c>
      <c r="W111" s="242">
        <v>3</v>
      </c>
      <c r="X111" s="243">
        <v>2</v>
      </c>
      <c r="Y111" s="213"/>
      <c r="Z111" s="220"/>
      <c r="AA111" s="221"/>
      <c r="AB111" s="214">
        <v>1.3</v>
      </c>
      <c r="AC111" s="214">
        <v>1.3</v>
      </c>
      <c r="AD111" s="214">
        <v>0</v>
      </c>
      <c r="AE111" s="214">
        <v>1.3</v>
      </c>
      <c r="AF111" s="283">
        <f t="shared" si="8"/>
        <v>100</v>
      </c>
    </row>
    <row r="112" spans="1:32" ht="32.25" customHeight="1">
      <c r="A112" s="209"/>
      <c r="B112" s="333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67" t="s">
        <v>278</v>
      </c>
      <c r="S112" s="339">
        <v>624</v>
      </c>
      <c r="T112" s="340">
        <v>5</v>
      </c>
      <c r="U112" s="341">
        <v>3</v>
      </c>
      <c r="V112" s="342">
        <v>244</v>
      </c>
      <c r="W112" s="343">
        <v>3</v>
      </c>
      <c r="X112" s="344">
        <v>2</v>
      </c>
      <c r="Y112" s="345">
        <v>244</v>
      </c>
      <c r="Z112" s="346"/>
      <c r="AA112" s="347"/>
      <c r="AB112" s="348">
        <v>1.3</v>
      </c>
      <c r="AC112" s="348">
        <v>1.3</v>
      </c>
      <c r="AD112" s="348">
        <v>1.3</v>
      </c>
      <c r="AE112" s="348">
        <v>1.3</v>
      </c>
      <c r="AF112" s="364">
        <f t="shared" si="8"/>
        <v>100</v>
      </c>
    </row>
    <row r="113" spans="1:32" ht="15.75" customHeight="1">
      <c r="A113" s="209"/>
      <c r="B113" s="408" t="s">
        <v>180</v>
      </c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409"/>
      <c r="S113" s="301">
        <v>624</v>
      </c>
      <c r="T113" s="211">
        <v>5</v>
      </c>
      <c r="U113" s="212">
        <v>3</v>
      </c>
      <c r="V113" s="241">
        <v>244</v>
      </c>
      <c r="W113" s="242">
        <v>3</v>
      </c>
      <c r="X113" s="243">
        <v>3</v>
      </c>
      <c r="Y113" s="213"/>
      <c r="Z113" s="220"/>
      <c r="AA113" s="221"/>
      <c r="AB113" s="214">
        <f>AB114</f>
        <v>344.3</v>
      </c>
      <c r="AC113" s="214">
        <f>AC114</f>
        <v>344.3</v>
      </c>
      <c r="AD113" s="214">
        <f>AD114</f>
        <v>0</v>
      </c>
      <c r="AE113" s="214">
        <f>AE114</f>
        <v>344.3</v>
      </c>
      <c r="AF113" s="283">
        <f t="shared" si="8"/>
        <v>100</v>
      </c>
    </row>
    <row r="114" spans="1:32" ht="27.75" customHeight="1">
      <c r="A114" s="209"/>
      <c r="B114" s="416" t="s">
        <v>278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8"/>
      <c r="S114" s="339"/>
      <c r="T114" s="340">
        <v>5</v>
      </c>
      <c r="U114" s="341">
        <v>3</v>
      </c>
      <c r="V114" s="342">
        <v>244</v>
      </c>
      <c r="W114" s="343">
        <v>3</v>
      </c>
      <c r="X114" s="344">
        <v>3</v>
      </c>
      <c r="Y114" s="345">
        <v>244</v>
      </c>
      <c r="Z114" s="346"/>
      <c r="AA114" s="347"/>
      <c r="AB114" s="348">
        <v>344.3</v>
      </c>
      <c r="AC114" s="348">
        <v>344.3</v>
      </c>
      <c r="AD114" s="348">
        <v>0</v>
      </c>
      <c r="AE114" s="348">
        <v>344.3</v>
      </c>
      <c r="AF114" s="364">
        <f t="shared" si="8"/>
        <v>100</v>
      </c>
    </row>
    <row r="115" spans="1:32" s="247" customFormat="1" ht="15.75" customHeight="1">
      <c r="A115" s="245"/>
      <c r="B115" s="419" t="s">
        <v>296</v>
      </c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1"/>
      <c r="S115" s="300">
        <v>624</v>
      </c>
      <c r="T115" s="248">
        <v>7</v>
      </c>
      <c r="U115" s="249"/>
      <c r="V115" s="250"/>
      <c r="W115" s="251"/>
      <c r="X115" s="252"/>
      <c r="Y115" s="253"/>
      <c r="Z115" s="254"/>
      <c r="AA115" s="255"/>
      <c r="AB115" s="256">
        <f>AB117</f>
        <v>340</v>
      </c>
      <c r="AC115" s="256">
        <f>AC117</f>
        <v>340</v>
      </c>
      <c r="AD115" s="256">
        <f>AD117</f>
        <v>0</v>
      </c>
      <c r="AE115" s="256">
        <f>AE117</f>
        <v>283.90000000000003</v>
      </c>
      <c r="AF115" s="284">
        <f t="shared" si="8"/>
        <v>83.50000000000001</v>
      </c>
    </row>
    <row r="116" spans="1:32" ht="16.5" customHeight="1">
      <c r="A116" s="209"/>
      <c r="B116" s="408" t="s">
        <v>141</v>
      </c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409"/>
      <c r="S116" s="301">
        <v>624</v>
      </c>
      <c r="T116" s="211">
        <v>7</v>
      </c>
      <c r="U116" s="212">
        <v>7</v>
      </c>
      <c r="V116" s="241"/>
      <c r="W116" s="242"/>
      <c r="X116" s="243"/>
      <c r="Y116" s="213"/>
      <c r="Z116" s="220"/>
      <c r="AA116" s="221"/>
      <c r="AB116" s="214">
        <f aca="true" t="shared" si="15" ref="AB116:AE118">AB117</f>
        <v>340</v>
      </c>
      <c r="AC116" s="214">
        <f t="shared" si="15"/>
        <v>340</v>
      </c>
      <c r="AD116" s="214">
        <f t="shared" si="15"/>
        <v>0</v>
      </c>
      <c r="AE116" s="214">
        <f t="shared" si="15"/>
        <v>283.90000000000003</v>
      </c>
      <c r="AF116" s="283">
        <f t="shared" si="8"/>
        <v>83.50000000000001</v>
      </c>
    </row>
    <row r="117" spans="1:32" ht="72" customHeight="1">
      <c r="A117" s="209"/>
      <c r="B117" s="408" t="s">
        <v>275</v>
      </c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409"/>
      <c r="S117" s="301">
        <v>624</v>
      </c>
      <c r="T117" s="211">
        <v>7</v>
      </c>
      <c r="U117" s="212">
        <v>7</v>
      </c>
      <c r="V117" s="241">
        <v>240</v>
      </c>
      <c r="W117" s="242"/>
      <c r="X117" s="243"/>
      <c r="Y117" s="213"/>
      <c r="Z117" s="220"/>
      <c r="AA117" s="221"/>
      <c r="AB117" s="214">
        <f t="shared" si="15"/>
        <v>340</v>
      </c>
      <c r="AC117" s="214">
        <f t="shared" si="15"/>
        <v>340</v>
      </c>
      <c r="AD117" s="214">
        <f t="shared" si="15"/>
        <v>0</v>
      </c>
      <c r="AE117" s="214">
        <f t="shared" si="15"/>
        <v>283.90000000000003</v>
      </c>
      <c r="AF117" s="283">
        <f t="shared" si="8"/>
        <v>83.50000000000001</v>
      </c>
    </row>
    <row r="118" spans="1:32" ht="57" customHeight="1">
      <c r="A118" s="209"/>
      <c r="B118" s="408" t="s">
        <v>297</v>
      </c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409"/>
      <c r="S118" s="301">
        <v>624</v>
      </c>
      <c r="T118" s="211">
        <v>7</v>
      </c>
      <c r="U118" s="212">
        <v>7</v>
      </c>
      <c r="V118" s="241">
        <v>243</v>
      </c>
      <c r="W118" s="242"/>
      <c r="X118" s="243"/>
      <c r="Y118" s="213"/>
      <c r="Z118" s="220"/>
      <c r="AA118" s="221"/>
      <c r="AB118" s="214">
        <f t="shared" si="15"/>
        <v>340</v>
      </c>
      <c r="AC118" s="214">
        <f t="shared" si="15"/>
        <v>340</v>
      </c>
      <c r="AD118" s="214">
        <f t="shared" si="15"/>
        <v>0</v>
      </c>
      <c r="AE118" s="214">
        <f t="shared" si="15"/>
        <v>283.90000000000003</v>
      </c>
      <c r="AF118" s="283">
        <f t="shared" si="8"/>
        <v>83.50000000000001</v>
      </c>
    </row>
    <row r="119" spans="1:32" ht="21" customHeight="1">
      <c r="A119" s="209"/>
      <c r="B119" s="408" t="s">
        <v>298</v>
      </c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409"/>
      <c r="S119" s="301">
        <v>624</v>
      </c>
      <c r="T119" s="211">
        <v>7</v>
      </c>
      <c r="U119" s="212">
        <v>7</v>
      </c>
      <c r="V119" s="241">
        <v>243</v>
      </c>
      <c r="W119" s="242">
        <v>3</v>
      </c>
      <c r="X119" s="243">
        <v>1</v>
      </c>
      <c r="Y119" s="213"/>
      <c r="Z119" s="220"/>
      <c r="AA119" s="221"/>
      <c r="AB119" s="214">
        <f>AB120+AB121+AB122</f>
        <v>340</v>
      </c>
      <c r="AC119" s="214">
        <f>AC120+AC121+AC122</f>
        <v>340</v>
      </c>
      <c r="AD119" s="214">
        <f>AD120+AD121+AD122</f>
        <v>0</v>
      </c>
      <c r="AE119" s="214">
        <f>AE120+AE121+AE122</f>
        <v>283.90000000000003</v>
      </c>
      <c r="AF119" s="283">
        <f t="shared" si="8"/>
        <v>83.50000000000001</v>
      </c>
    </row>
    <row r="120" spans="1:32" ht="28.5" customHeight="1">
      <c r="A120" s="209"/>
      <c r="B120" s="416" t="s">
        <v>321</v>
      </c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8"/>
      <c r="S120" s="339">
        <v>624</v>
      </c>
      <c r="T120" s="340">
        <v>7</v>
      </c>
      <c r="U120" s="341">
        <v>7</v>
      </c>
      <c r="V120" s="342">
        <v>243</v>
      </c>
      <c r="W120" s="343">
        <v>3</v>
      </c>
      <c r="X120" s="344">
        <v>1</v>
      </c>
      <c r="Y120" s="345">
        <v>242</v>
      </c>
      <c r="Z120" s="346"/>
      <c r="AA120" s="347"/>
      <c r="AB120" s="348">
        <v>7.7</v>
      </c>
      <c r="AC120" s="348">
        <v>7.7</v>
      </c>
      <c r="AD120" s="348">
        <v>0</v>
      </c>
      <c r="AE120" s="348">
        <v>7.7</v>
      </c>
      <c r="AF120" s="364">
        <f t="shared" si="8"/>
        <v>100</v>
      </c>
    </row>
    <row r="121" spans="1:32" ht="35.25" customHeight="1">
      <c r="A121" s="209"/>
      <c r="B121" s="368"/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7" t="s">
        <v>324</v>
      </c>
      <c r="S121" s="339">
        <v>624</v>
      </c>
      <c r="T121" s="340">
        <v>7</v>
      </c>
      <c r="U121" s="341">
        <v>7</v>
      </c>
      <c r="V121" s="342">
        <v>243</v>
      </c>
      <c r="W121" s="343">
        <v>3</v>
      </c>
      <c r="X121" s="344">
        <v>1</v>
      </c>
      <c r="Y121" s="345">
        <v>243</v>
      </c>
      <c r="Z121" s="346"/>
      <c r="AA121" s="347"/>
      <c r="AB121" s="348">
        <v>10.1</v>
      </c>
      <c r="AC121" s="348">
        <v>10.1</v>
      </c>
      <c r="AD121" s="348">
        <v>0</v>
      </c>
      <c r="AE121" s="348">
        <v>10.1</v>
      </c>
      <c r="AF121" s="364">
        <f t="shared" si="8"/>
        <v>100</v>
      </c>
    </row>
    <row r="122" spans="1:32" ht="28.5" customHeight="1">
      <c r="A122" s="209"/>
      <c r="B122" s="368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7" t="s">
        <v>278</v>
      </c>
      <c r="S122" s="339">
        <v>624</v>
      </c>
      <c r="T122" s="340">
        <v>7</v>
      </c>
      <c r="U122" s="341">
        <v>7</v>
      </c>
      <c r="V122" s="342">
        <v>243</v>
      </c>
      <c r="W122" s="343">
        <v>3</v>
      </c>
      <c r="X122" s="344">
        <v>1</v>
      </c>
      <c r="Y122" s="345">
        <v>244</v>
      </c>
      <c r="Z122" s="346"/>
      <c r="AA122" s="347"/>
      <c r="AB122" s="348">
        <v>322.2</v>
      </c>
      <c r="AC122" s="348">
        <v>322.2</v>
      </c>
      <c r="AD122" s="348">
        <v>0</v>
      </c>
      <c r="AE122" s="348">
        <v>266.1</v>
      </c>
      <c r="AF122" s="364">
        <f t="shared" si="8"/>
        <v>82.58845437616388</v>
      </c>
    </row>
    <row r="123" spans="1:32" s="247" customFormat="1" ht="12.75" customHeight="1">
      <c r="A123" s="245"/>
      <c r="B123" s="419" t="s">
        <v>299</v>
      </c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1"/>
      <c r="S123" s="300">
        <v>624</v>
      </c>
      <c r="T123" s="248">
        <v>8</v>
      </c>
      <c r="U123" s="249"/>
      <c r="V123" s="250"/>
      <c r="W123" s="251"/>
      <c r="X123" s="252"/>
      <c r="Y123" s="253"/>
      <c r="Z123" s="254"/>
      <c r="AA123" s="255"/>
      <c r="AB123" s="256">
        <f aca="true" t="shared" si="16" ref="AB123:AE125">AB124</f>
        <v>401.3</v>
      </c>
      <c r="AC123" s="256">
        <f t="shared" si="16"/>
        <v>401.3</v>
      </c>
      <c r="AD123" s="256">
        <f t="shared" si="16"/>
        <v>0</v>
      </c>
      <c r="AE123" s="256">
        <f t="shared" si="16"/>
        <v>252</v>
      </c>
      <c r="AF123" s="284">
        <f t="shared" si="8"/>
        <v>62.79591328183404</v>
      </c>
    </row>
    <row r="124" spans="1:32" ht="21.75" customHeight="1">
      <c r="A124" s="209"/>
      <c r="B124" s="408" t="s">
        <v>176</v>
      </c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409"/>
      <c r="S124" s="301">
        <v>624</v>
      </c>
      <c r="T124" s="211">
        <v>8</v>
      </c>
      <c r="U124" s="212">
        <v>1</v>
      </c>
      <c r="V124" s="241"/>
      <c r="W124" s="242"/>
      <c r="X124" s="243"/>
      <c r="Y124" s="213"/>
      <c r="Z124" s="220"/>
      <c r="AA124" s="221"/>
      <c r="AB124" s="214">
        <f t="shared" si="16"/>
        <v>401.3</v>
      </c>
      <c r="AC124" s="214">
        <f t="shared" si="16"/>
        <v>401.3</v>
      </c>
      <c r="AD124" s="214">
        <f t="shared" si="16"/>
        <v>0</v>
      </c>
      <c r="AE124" s="214">
        <f t="shared" si="16"/>
        <v>252</v>
      </c>
      <c r="AF124" s="283">
        <f t="shared" si="8"/>
        <v>62.79591328183404</v>
      </c>
    </row>
    <row r="125" spans="1:32" ht="66.75" customHeight="1">
      <c r="A125" s="209"/>
      <c r="B125" s="408" t="s">
        <v>275</v>
      </c>
      <c r="C125" s="398"/>
      <c r="D125" s="398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409"/>
      <c r="S125" s="301">
        <v>624</v>
      </c>
      <c r="T125" s="211">
        <v>8</v>
      </c>
      <c r="U125" s="212">
        <v>1</v>
      </c>
      <c r="V125" s="241">
        <v>240</v>
      </c>
      <c r="W125" s="242"/>
      <c r="X125" s="243"/>
      <c r="Y125" s="213"/>
      <c r="Z125" s="220"/>
      <c r="AA125" s="221"/>
      <c r="AB125" s="214">
        <f t="shared" si="16"/>
        <v>401.3</v>
      </c>
      <c r="AC125" s="214">
        <f t="shared" si="16"/>
        <v>401.3</v>
      </c>
      <c r="AD125" s="214">
        <f t="shared" si="16"/>
        <v>0</v>
      </c>
      <c r="AE125" s="214">
        <f t="shared" si="16"/>
        <v>252</v>
      </c>
      <c r="AF125" s="283">
        <f t="shared" si="8"/>
        <v>62.79591328183404</v>
      </c>
    </row>
    <row r="126" spans="1:32" ht="59.25" customHeight="1">
      <c r="A126" s="209"/>
      <c r="B126" s="408" t="s">
        <v>297</v>
      </c>
      <c r="C126" s="398"/>
      <c r="D126" s="398"/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409"/>
      <c r="S126" s="301">
        <v>624</v>
      </c>
      <c r="T126" s="211">
        <v>8</v>
      </c>
      <c r="U126" s="212">
        <v>1</v>
      </c>
      <c r="V126" s="241">
        <v>243</v>
      </c>
      <c r="W126" s="242"/>
      <c r="X126" s="243"/>
      <c r="Y126" s="213"/>
      <c r="Z126" s="220"/>
      <c r="AA126" s="221"/>
      <c r="AB126" s="214">
        <f>AB127+AB130</f>
        <v>401.3</v>
      </c>
      <c r="AC126" s="214">
        <f>AC127+AC130</f>
        <v>401.3</v>
      </c>
      <c r="AD126" s="214">
        <f>AD127+AD130</f>
        <v>0</v>
      </c>
      <c r="AE126" s="214">
        <f>AE127+AE130</f>
        <v>252</v>
      </c>
      <c r="AF126" s="283">
        <f t="shared" si="8"/>
        <v>62.79591328183404</v>
      </c>
    </row>
    <row r="127" spans="1:32" ht="21.75" customHeight="1">
      <c r="A127" s="209"/>
      <c r="B127" s="408" t="s">
        <v>300</v>
      </c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409"/>
      <c r="S127" s="301">
        <v>624</v>
      </c>
      <c r="T127" s="211">
        <v>8</v>
      </c>
      <c r="U127" s="212">
        <v>1</v>
      </c>
      <c r="V127" s="241">
        <v>243</v>
      </c>
      <c r="W127" s="242">
        <v>1</v>
      </c>
      <c r="X127" s="243">
        <v>1</v>
      </c>
      <c r="Y127" s="213"/>
      <c r="Z127" s="220"/>
      <c r="AA127" s="221"/>
      <c r="AB127" s="214">
        <f>AB128+AB129</f>
        <v>381.3</v>
      </c>
      <c r="AC127" s="214">
        <f>AC128+AC129</f>
        <v>381.3</v>
      </c>
      <c r="AD127" s="214">
        <f>AD128+AD129</f>
        <v>0</v>
      </c>
      <c r="AE127" s="214">
        <f>AE128+AE129</f>
        <v>232</v>
      </c>
      <c r="AF127" s="283">
        <f t="shared" si="8"/>
        <v>60.84447941253606</v>
      </c>
    </row>
    <row r="128" spans="1:32" ht="27.75" customHeight="1">
      <c r="A128" s="209"/>
      <c r="B128" s="416" t="s">
        <v>321</v>
      </c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8"/>
      <c r="S128" s="339">
        <v>624</v>
      </c>
      <c r="T128" s="340">
        <v>8</v>
      </c>
      <c r="U128" s="341">
        <v>1</v>
      </c>
      <c r="V128" s="342">
        <v>243</v>
      </c>
      <c r="W128" s="343">
        <v>1</v>
      </c>
      <c r="X128" s="344">
        <v>1</v>
      </c>
      <c r="Y128" s="345">
        <v>242</v>
      </c>
      <c r="Z128" s="346"/>
      <c r="AA128" s="347"/>
      <c r="AB128" s="348">
        <v>5.5</v>
      </c>
      <c r="AC128" s="348">
        <v>5.5</v>
      </c>
      <c r="AD128" s="348">
        <v>0</v>
      </c>
      <c r="AE128" s="348">
        <v>5.5</v>
      </c>
      <c r="AF128" s="364">
        <f t="shared" si="8"/>
        <v>100</v>
      </c>
    </row>
    <row r="129" spans="1:32" ht="27.75" customHeight="1">
      <c r="A129" s="209"/>
      <c r="B129" s="368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7" t="s">
        <v>278</v>
      </c>
      <c r="S129" s="339">
        <v>624</v>
      </c>
      <c r="T129" s="340">
        <v>8</v>
      </c>
      <c r="U129" s="341">
        <v>1</v>
      </c>
      <c r="V129" s="342">
        <v>243</v>
      </c>
      <c r="W129" s="343">
        <v>1</v>
      </c>
      <c r="X129" s="344">
        <v>1</v>
      </c>
      <c r="Y129" s="345">
        <v>244</v>
      </c>
      <c r="Z129" s="346"/>
      <c r="AA129" s="347"/>
      <c r="AB129" s="348">
        <v>375.8</v>
      </c>
      <c r="AC129" s="348">
        <v>375.8</v>
      </c>
      <c r="AD129" s="348">
        <v>0</v>
      </c>
      <c r="AE129" s="348">
        <v>226.5</v>
      </c>
      <c r="AF129" s="364">
        <f t="shared" si="8"/>
        <v>60.27142096860032</v>
      </c>
    </row>
    <row r="130" spans="1:32" ht="25.5" customHeight="1">
      <c r="A130" s="209"/>
      <c r="B130" s="408" t="s">
        <v>301</v>
      </c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409"/>
      <c r="S130" s="301">
        <v>624</v>
      </c>
      <c r="T130" s="211">
        <v>8</v>
      </c>
      <c r="U130" s="212">
        <v>1</v>
      </c>
      <c r="V130" s="241">
        <v>243</v>
      </c>
      <c r="W130" s="242">
        <v>2</v>
      </c>
      <c r="X130" s="243">
        <v>1</v>
      </c>
      <c r="Y130" s="213"/>
      <c r="Z130" s="220"/>
      <c r="AA130" s="221"/>
      <c r="AB130" s="214">
        <f>AB131</f>
        <v>20</v>
      </c>
      <c r="AC130" s="214">
        <f>AC131</f>
        <v>20</v>
      </c>
      <c r="AD130" s="214">
        <f>AD131</f>
        <v>0</v>
      </c>
      <c r="AE130" s="214">
        <f>AE131</f>
        <v>20</v>
      </c>
      <c r="AF130" s="283">
        <f t="shared" si="8"/>
        <v>100</v>
      </c>
    </row>
    <row r="131" spans="1:32" ht="30.75" customHeight="1">
      <c r="A131" s="209"/>
      <c r="B131" s="416" t="s">
        <v>278</v>
      </c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8"/>
      <c r="S131" s="339">
        <v>624</v>
      </c>
      <c r="T131" s="340">
        <v>8</v>
      </c>
      <c r="U131" s="341">
        <v>1</v>
      </c>
      <c r="V131" s="342">
        <v>243</v>
      </c>
      <c r="W131" s="343">
        <v>2</v>
      </c>
      <c r="X131" s="344">
        <v>1</v>
      </c>
      <c r="Y131" s="345">
        <v>244</v>
      </c>
      <c r="Z131" s="346"/>
      <c r="AA131" s="347"/>
      <c r="AB131" s="348">
        <v>20</v>
      </c>
      <c r="AC131" s="348">
        <v>20</v>
      </c>
      <c r="AD131" s="348">
        <v>0</v>
      </c>
      <c r="AE131" s="348">
        <v>20</v>
      </c>
      <c r="AF131" s="364">
        <f t="shared" si="8"/>
        <v>100</v>
      </c>
    </row>
    <row r="132" spans="1:32" s="247" customFormat="1" ht="17.25" customHeight="1">
      <c r="A132" s="245"/>
      <c r="B132" s="419" t="s">
        <v>302</v>
      </c>
      <c r="C132" s="420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1"/>
      <c r="S132" s="300">
        <v>624</v>
      </c>
      <c r="T132" s="248">
        <v>11</v>
      </c>
      <c r="U132" s="249"/>
      <c r="V132" s="250"/>
      <c r="W132" s="251"/>
      <c r="X132" s="252"/>
      <c r="Y132" s="253"/>
      <c r="Z132" s="254"/>
      <c r="AA132" s="255"/>
      <c r="AB132" s="256">
        <f aca="true" t="shared" si="17" ref="AB132:AE133">AB133</f>
        <v>237.89999999999998</v>
      </c>
      <c r="AC132" s="256">
        <f t="shared" si="17"/>
        <v>237.89999999999998</v>
      </c>
      <c r="AD132" s="256">
        <f t="shared" si="17"/>
        <v>0</v>
      </c>
      <c r="AE132" s="256">
        <f t="shared" si="17"/>
        <v>237.89999999999998</v>
      </c>
      <c r="AF132" s="284">
        <f t="shared" si="8"/>
        <v>100</v>
      </c>
    </row>
    <row r="133" spans="1:32" ht="18" customHeight="1">
      <c r="A133" s="209"/>
      <c r="B133" s="408" t="s">
        <v>152</v>
      </c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  <c r="R133" s="409"/>
      <c r="S133" s="301">
        <v>624</v>
      </c>
      <c r="T133" s="211">
        <v>11</v>
      </c>
      <c r="U133" s="212">
        <v>1</v>
      </c>
      <c r="V133" s="241"/>
      <c r="W133" s="242"/>
      <c r="X133" s="243"/>
      <c r="Y133" s="213"/>
      <c r="Z133" s="220"/>
      <c r="AA133" s="221"/>
      <c r="AB133" s="214">
        <f t="shared" si="17"/>
        <v>237.89999999999998</v>
      </c>
      <c r="AC133" s="214">
        <f t="shared" si="17"/>
        <v>237.89999999999998</v>
      </c>
      <c r="AD133" s="214">
        <f t="shared" si="17"/>
        <v>0</v>
      </c>
      <c r="AE133" s="214">
        <f t="shared" si="17"/>
        <v>237.89999999999998</v>
      </c>
      <c r="AF133" s="283">
        <f t="shared" si="8"/>
        <v>100</v>
      </c>
    </row>
    <row r="134" spans="1:32" ht="71.25" customHeight="1">
      <c r="A134" s="209"/>
      <c r="B134" s="408" t="s">
        <v>275</v>
      </c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409"/>
      <c r="S134" s="301">
        <v>624</v>
      </c>
      <c r="T134" s="211">
        <v>11</v>
      </c>
      <c r="U134" s="212">
        <v>1</v>
      </c>
      <c r="V134" s="241">
        <v>240</v>
      </c>
      <c r="W134" s="242"/>
      <c r="X134" s="243"/>
      <c r="Y134" s="213"/>
      <c r="Z134" s="220"/>
      <c r="AA134" s="221"/>
      <c r="AB134" s="214">
        <f>AB135</f>
        <v>237.89999999999998</v>
      </c>
      <c r="AC134" s="214">
        <f>AC135</f>
        <v>237.89999999999998</v>
      </c>
      <c r="AD134" s="214">
        <f>AD135</f>
        <v>0</v>
      </c>
      <c r="AE134" s="214">
        <f>AE135</f>
        <v>237.89999999999998</v>
      </c>
      <c r="AF134" s="283">
        <f t="shared" si="8"/>
        <v>100</v>
      </c>
    </row>
    <row r="135" spans="1:32" ht="60" customHeight="1">
      <c r="A135" s="209"/>
      <c r="B135" s="408" t="s">
        <v>297</v>
      </c>
      <c r="C135" s="398"/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409"/>
      <c r="S135" s="301">
        <v>624</v>
      </c>
      <c r="T135" s="211">
        <v>11</v>
      </c>
      <c r="U135" s="212">
        <v>1</v>
      </c>
      <c r="V135" s="241">
        <v>243</v>
      </c>
      <c r="W135" s="242"/>
      <c r="X135" s="243"/>
      <c r="Y135" s="213"/>
      <c r="Z135" s="220"/>
      <c r="AA135" s="221"/>
      <c r="AB135" s="214">
        <f>AB136+AB138</f>
        <v>237.89999999999998</v>
      </c>
      <c r="AC135" s="214">
        <f>AC136+AC138</f>
        <v>237.89999999999998</v>
      </c>
      <c r="AD135" s="214">
        <f>AD136+AD138</f>
        <v>0</v>
      </c>
      <c r="AE135" s="214">
        <f>AE136+AE138</f>
        <v>237.89999999999998</v>
      </c>
      <c r="AF135" s="283">
        <f t="shared" si="8"/>
        <v>100</v>
      </c>
    </row>
    <row r="136" spans="1:32" ht="30" customHeight="1">
      <c r="A136" s="209"/>
      <c r="B136" s="408" t="s">
        <v>303</v>
      </c>
      <c r="C136" s="398"/>
      <c r="D136" s="398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409"/>
      <c r="S136" s="301">
        <v>624</v>
      </c>
      <c r="T136" s="211">
        <v>11</v>
      </c>
      <c r="U136" s="212">
        <v>1</v>
      </c>
      <c r="V136" s="241">
        <v>243</v>
      </c>
      <c r="W136" s="242">
        <v>4</v>
      </c>
      <c r="X136" s="243">
        <v>1</v>
      </c>
      <c r="Y136" s="213"/>
      <c r="Z136" s="220"/>
      <c r="AA136" s="221"/>
      <c r="AB136" s="214">
        <f>AB137</f>
        <v>65.3</v>
      </c>
      <c r="AC136" s="214">
        <f>AC137</f>
        <v>65.3</v>
      </c>
      <c r="AD136" s="214">
        <f>AD137</f>
        <v>0</v>
      </c>
      <c r="AE136" s="214">
        <f>AE137</f>
        <v>65.3</v>
      </c>
      <c r="AF136" s="283">
        <f t="shared" si="8"/>
        <v>100</v>
      </c>
    </row>
    <row r="137" spans="1:32" ht="21.75" customHeight="1">
      <c r="A137" s="209"/>
      <c r="B137" s="408" t="s">
        <v>278</v>
      </c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409"/>
      <c r="S137" s="301">
        <v>624</v>
      </c>
      <c r="T137" s="211">
        <v>11</v>
      </c>
      <c r="U137" s="212">
        <v>1</v>
      </c>
      <c r="V137" s="241">
        <v>243</v>
      </c>
      <c r="W137" s="242">
        <v>4</v>
      </c>
      <c r="X137" s="243">
        <v>1</v>
      </c>
      <c r="Y137" s="213">
        <v>244</v>
      </c>
      <c r="Z137" s="220"/>
      <c r="AA137" s="221"/>
      <c r="AB137" s="214">
        <v>65.3</v>
      </c>
      <c r="AC137" s="214">
        <v>65.3</v>
      </c>
      <c r="AD137" s="214">
        <v>0</v>
      </c>
      <c r="AE137" s="214">
        <v>65.3</v>
      </c>
      <c r="AF137" s="283">
        <f t="shared" si="8"/>
        <v>100</v>
      </c>
    </row>
    <row r="138" spans="1:32" ht="48.75" customHeight="1">
      <c r="A138" s="209"/>
      <c r="B138" s="408" t="s">
        <v>304</v>
      </c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398"/>
      <c r="R138" s="409"/>
      <c r="S138" s="301">
        <v>624</v>
      </c>
      <c r="T138" s="211">
        <v>11</v>
      </c>
      <c r="U138" s="212">
        <v>1</v>
      </c>
      <c r="V138" s="241">
        <v>243</v>
      </c>
      <c r="W138" s="242">
        <v>4</v>
      </c>
      <c r="X138" s="243">
        <v>2</v>
      </c>
      <c r="Y138" s="213"/>
      <c r="Z138" s="220"/>
      <c r="AA138" s="221"/>
      <c r="AB138" s="214">
        <f>AB139</f>
        <v>172.6</v>
      </c>
      <c r="AC138" s="214">
        <f>AC139</f>
        <v>172.6</v>
      </c>
      <c r="AD138" s="214">
        <f>AD139</f>
        <v>0</v>
      </c>
      <c r="AE138" s="214">
        <f>AE139</f>
        <v>172.6</v>
      </c>
      <c r="AF138" s="283">
        <f t="shared" si="8"/>
        <v>100</v>
      </c>
    </row>
    <row r="139" spans="1:32" ht="21.75" customHeight="1" thickBot="1">
      <c r="A139" s="209"/>
      <c r="B139" s="410" t="s">
        <v>278</v>
      </c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2"/>
      <c r="S139" s="303">
        <v>624</v>
      </c>
      <c r="T139" s="288">
        <v>11</v>
      </c>
      <c r="U139" s="289">
        <v>1</v>
      </c>
      <c r="V139" s="290">
        <v>243</v>
      </c>
      <c r="W139" s="291">
        <v>4</v>
      </c>
      <c r="X139" s="292">
        <v>2</v>
      </c>
      <c r="Y139" s="293">
        <v>244</v>
      </c>
      <c r="Z139" s="294"/>
      <c r="AA139" s="295"/>
      <c r="AB139" s="296">
        <v>172.6</v>
      </c>
      <c r="AC139" s="296">
        <v>172.6</v>
      </c>
      <c r="AD139" s="296">
        <v>0</v>
      </c>
      <c r="AE139" s="296">
        <v>172.6</v>
      </c>
      <c r="AF139" s="283">
        <f t="shared" si="8"/>
        <v>100</v>
      </c>
    </row>
    <row r="140" spans="1:32" ht="12.75" customHeight="1" hidden="1">
      <c r="A140" s="209"/>
      <c r="B140" s="413"/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5"/>
      <c r="S140" s="266"/>
      <c r="T140" s="267"/>
      <c r="U140" s="268"/>
      <c r="V140" s="269"/>
      <c r="W140" s="270"/>
      <c r="X140" s="271"/>
      <c r="Y140" s="272"/>
      <c r="Z140" s="273"/>
      <c r="AA140" s="274"/>
      <c r="AB140" s="275"/>
      <c r="AC140" s="275"/>
      <c r="AD140" s="275"/>
      <c r="AE140" s="275"/>
      <c r="AF140" s="276" t="e">
        <f aca="true" t="shared" si="18" ref="AF140:AF148">AE140/AB140*100</f>
        <v>#DIV/0!</v>
      </c>
    </row>
    <row r="141" spans="1:32" ht="21.75" customHeight="1" hidden="1">
      <c r="A141" s="209"/>
      <c r="B141" s="397"/>
      <c r="C141" s="398"/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9"/>
      <c r="S141" s="210"/>
      <c r="T141" s="211"/>
      <c r="U141" s="212"/>
      <c r="V141" s="241"/>
      <c r="W141" s="242"/>
      <c r="X141" s="243"/>
      <c r="Y141" s="213"/>
      <c r="Z141" s="220"/>
      <c r="AA141" s="221"/>
      <c r="AB141" s="214"/>
      <c r="AC141" s="214"/>
      <c r="AD141" s="214"/>
      <c r="AE141" s="214"/>
      <c r="AF141" s="215" t="e">
        <f t="shared" si="18"/>
        <v>#DIV/0!</v>
      </c>
    </row>
    <row r="142" spans="1:32" ht="12.75" customHeight="1" hidden="1">
      <c r="A142" s="209"/>
      <c r="B142" s="397"/>
      <c r="C142" s="398"/>
      <c r="D142" s="398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9"/>
      <c r="S142" s="210"/>
      <c r="T142" s="211"/>
      <c r="U142" s="212"/>
      <c r="V142" s="241"/>
      <c r="W142" s="242"/>
      <c r="X142" s="243"/>
      <c r="Y142" s="213"/>
      <c r="Z142" s="220"/>
      <c r="AA142" s="221"/>
      <c r="AB142" s="214"/>
      <c r="AC142" s="214"/>
      <c r="AD142" s="214"/>
      <c r="AE142" s="214"/>
      <c r="AF142" s="215" t="e">
        <f t="shared" si="18"/>
        <v>#DIV/0!</v>
      </c>
    </row>
    <row r="143" spans="1:32" ht="53.25" customHeight="1" hidden="1">
      <c r="A143" s="209"/>
      <c r="B143" s="397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9"/>
      <c r="S143" s="210"/>
      <c r="T143" s="211"/>
      <c r="U143" s="212"/>
      <c r="V143" s="241"/>
      <c r="W143" s="242"/>
      <c r="X143" s="243"/>
      <c r="Y143" s="213"/>
      <c r="Z143" s="220"/>
      <c r="AA143" s="221"/>
      <c r="AB143" s="214"/>
      <c r="AC143" s="214"/>
      <c r="AD143" s="214"/>
      <c r="AE143" s="214"/>
      <c r="AF143" s="215" t="e">
        <f t="shared" si="18"/>
        <v>#DIV/0!</v>
      </c>
    </row>
    <row r="144" spans="1:32" ht="42.75" customHeight="1" hidden="1">
      <c r="A144" s="209"/>
      <c r="B144" s="397"/>
      <c r="C144" s="398"/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9"/>
      <c r="S144" s="210"/>
      <c r="T144" s="211"/>
      <c r="U144" s="212"/>
      <c r="V144" s="241"/>
      <c r="W144" s="242"/>
      <c r="X144" s="243"/>
      <c r="Y144" s="213"/>
      <c r="Z144" s="220"/>
      <c r="AA144" s="221"/>
      <c r="AB144" s="214"/>
      <c r="AC144" s="214"/>
      <c r="AD144" s="214"/>
      <c r="AE144" s="214"/>
      <c r="AF144" s="215" t="e">
        <f t="shared" si="18"/>
        <v>#DIV/0!</v>
      </c>
    </row>
    <row r="145" spans="1:32" ht="32.25" customHeight="1" hidden="1">
      <c r="A145" s="209"/>
      <c r="B145" s="397"/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9"/>
      <c r="S145" s="210"/>
      <c r="T145" s="211"/>
      <c r="U145" s="212"/>
      <c r="V145" s="241"/>
      <c r="W145" s="242"/>
      <c r="X145" s="243"/>
      <c r="Y145" s="213"/>
      <c r="Z145" s="220"/>
      <c r="AA145" s="221"/>
      <c r="AB145" s="214"/>
      <c r="AC145" s="214"/>
      <c r="AD145" s="214"/>
      <c r="AE145" s="214"/>
      <c r="AF145" s="215" t="e">
        <f t="shared" si="18"/>
        <v>#DIV/0!</v>
      </c>
    </row>
    <row r="146" spans="1:32" ht="12.75" customHeight="1" hidden="1">
      <c r="A146" s="209"/>
      <c r="B146" s="397"/>
      <c r="C146" s="398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9"/>
      <c r="S146" s="210"/>
      <c r="T146" s="211"/>
      <c r="U146" s="212"/>
      <c r="V146" s="241"/>
      <c r="W146" s="242"/>
      <c r="X146" s="243"/>
      <c r="Y146" s="213"/>
      <c r="Z146" s="220"/>
      <c r="AA146" s="221"/>
      <c r="AB146" s="214"/>
      <c r="AC146" s="214"/>
      <c r="AD146" s="214"/>
      <c r="AE146" s="214"/>
      <c r="AF146" s="215" t="e">
        <f t="shared" si="18"/>
        <v>#DIV/0!</v>
      </c>
    </row>
    <row r="147" spans="1:32" ht="21.75" customHeight="1" hidden="1">
      <c r="A147" s="209"/>
      <c r="B147" s="397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9"/>
      <c r="S147" s="210"/>
      <c r="T147" s="211"/>
      <c r="U147" s="212"/>
      <c r="V147" s="241"/>
      <c r="W147" s="242"/>
      <c r="X147" s="243"/>
      <c r="Y147" s="213"/>
      <c r="Z147" s="220"/>
      <c r="AA147" s="221"/>
      <c r="AB147" s="214"/>
      <c r="AC147" s="214"/>
      <c r="AD147" s="214"/>
      <c r="AE147" s="214"/>
      <c r="AF147" s="215" t="e">
        <f t="shared" si="18"/>
        <v>#DIV/0!</v>
      </c>
    </row>
    <row r="148" spans="1:32" ht="12.75" customHeight="1" hidden="1">
      <c r="A148" s="209"/>
      <c r="B148" s="397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9"/>
      <c r="S148" s="210"/>
      <c r="T148" s="211"/>
      <c r="U148" s="212"/>
      <c r="V148" s="241"/>
      <c r="W148" s="242"/>
      <c r="X148" s="243"/>
      <c r="Y148" s="213"/>
      <c r="Z148" s="220"/>
      <c r="AA148" s="221"/>
      <c r="AB148" s="214"/>
      <c r="AC148" s="214"/>
      <c r="AD148" s="214"/>
      <c r="AE148" s="214"/>
      <c r="AF148" s="215" t="e">
        <f t="shared" si="18"/>
        <v>#DIV/0!</v>
      </c>
    </row>
    <row r="149" spans="1:32" ht="21.75" customHeight="1" hidden="1">
      <c r="A149" s="209"/>
      <c r="B149" s="397"/>
      <c r="C149" s="398"/>
      <c r="D149" s="398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9"/>
      <c r="S149" s="210"/>
      <c r="T149" s="211"/>
      <c r="U149" s="212"/>
      <c r="V149" s="241"/>
      <c r="W149" s="242"/>
      <c r="X149" s="243"/>
      <c r="Y149" s="213"/>
      <c r="Z149" s="220"/>
      <c r="AA149" s="221"/>
      <c r="AB149" s="214"/>
      <c r="AC149" s="214"/>
      <c r="AD149" s="214"/>
      <c r="AE149" s="214"/>
      <c r="AF149" s="215" t="e">
        <f aca="true" t="shared" si="19" ref="AF149:AF168">AE149/AB149*100</f>
        <v>#DIV/0!</v>
      </c>
    </row>
    <row r="150" spans="1:32" ht="12.75" customHeight="1" hidden="1">
      <c r="A150" s="209"/>
      <c r="B150" s="397"/>
      <c r="C150" s="398"/>
      <c r="D150" s="398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9"/>
      <c r="S150" s="210"/>
      <c r="T150" s="211"/>
      <c r="U150" s="212"/>
      <c r="V150" s="241"/>
      <c r="W150" s="242"/>
      <c r="X150" s="243"/>
      <c r="Y150" s="213"/>
      <c r="Z150" s="220"/>
      <c r="AA150" s="221"/>
      <c r="AB150" s="214"/>
      <c r="AC150" s="214"/>
      <c r="AD150" s="214"/>
      <c r="AE150" s="214"/>
      <c r="AF150" s="215" t="e">
        <f t="shared" si="19"/>
        <v>#DIV/0!</v>
      </c>
    </row>
    <row r="151" spans="1:32" ht="42.75" customHeight="1" hidden="1">
      <c r="A151" s="209"/>
      <c r="B151" s="397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9"/>
      <c r="S151" s="210"/>
      <c r="T151" s="211"/>
      <c r="U151" s="212"/>
      <c r="V151" s="241"/>
      <c r="W151" s="242"/>
      <c r="X151" s="243"/>
      <c r="Y151" s="213"/>
      <c r="Z151" s="220"/>
      <c r="AA151" s="221"/>
      <c r="AB151" s="214"/>
      <c r="AC151" s="214"/>
      <c r="AD151" s="214"/>
      <c r="AE151" s="214"/>
      <c r="AF151" s="215" t="e">
        <f t="shared" si="19"/>
        <v>#DIV/0!</v>
      </c>
    </row>
    <row r="152" spans="1:32" ht="32.25" customHeight="1" hidden="1">
      <c r="A152" s="209"/>
      <c r="B152" s="397"/>
      <c r="C152" s="398"/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9"/>
      <c r="S152" s="210"/>
      <c r="T152" s="211"/>
      <c r="U152" s="212"/>
      <c r="V152" s="241"/>
      <c r="W152" s="242"/>
      <c r="X152" s="243"/>
      <c r="Y152" s="213"/>
      <c r="Z152" s="220"/>
      <c r="AA152" s="221"/>
      <c r="AB152" s="214"/>
      <c r="AC152" s="214"/>
      <c r="AD152" s="214"/>
      <c r="AE152" s="214"/>
      <c r="AF152" s="215" t="e">
        <f t="shared" si="19"/>
        <v>#DIV/0!</v>
      </c>
    </row>
    <row r="153" spans="1:32" ht="21.75" customHeight="1" hidden="1">
      <c r="A153" s="209"/>
      <c r="B153" s="397"/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9"/>
      <c r="S153" s="210"/>
      <c r="T153" s="211"/>
      <c r="U153" s="212"/>
      <c r="V153" s="241"/>
      <c r="W153" s="242"/>
      <c r="X153" s="243"/>
      <c r="Y153" s="213"/>
      <c r="Z153" s="220"/>
      <c r="AA153" s="221"/>
      <c r="AB153" s="214"/>
      <c r="AC153" s="214"/>
      <c r="AD153" s="214"/>
      <c r="AE153" s="214"/>
      <c r="AF153" s="215" t="e">
        <f t="shared" si="19"/>
        <v>#DIV/0!</v>
      </c>
    </row>
    <row r="154" spans="1:32" ht="12.75" customHeight="1" hidden="1">
      <c r="A154" s="209"/>
      <c r="B154" s="397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399"/>
      <c r="S154" s="210"/>
      <c r="T154" s="211"/>
      <c r="U154" s="212"/>
      <c r="V154" s="241"/>
      <c r="W154" s="242"/>
      <c r="X154" s="243"/>
      <c r="Y154" s="213"/>
      <c r="Z154" s="220"/>
      <c r="AA154" s="221"/>
      <c r="AB154" s="214"/>
      <c r="AC154" s="214"/>
      <c r="AD154" s="214"/>
      <c r="AE154" s="214"/>
      <c r="AF154" s="215" t="e">
        <f t="shared" si="19"/>
        <v>#DIV/0!</v>
      </c>
    </row>
    <row r="155" spans="1:32" ht="12.75" customHeight="1" hidden="1">
      <c r="A155" s="209"/>
      <c r="B155" s="397"/>
      <c r="C155" s="398"/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  <c r="R155" s="399"/>
      <c r="S155" s="210"/>
      <c r="T155" s="211"/>
      <c r="U155" s="212"/>
      <c r="V155" s="241"/>
      <c r="W155" s="242"/>
      <c r="X155" s="243"/>
      <c r="Y155" s="213"/>
      <c r="Z155" s="220"/>
      <c r="AA155" s="221"/>
      <c r="AB155" s="214"/>
      <c r="AC155" s="214"/>
      <c r="AD155" s="214"/>
      <c r="AE155" s="214"/>
      <c r="AF155" s="215" t="e">
        <f t="shared" si="19"/>
        <v>#DIV/0!</v>
      </c>
    </row>
    <row r="156" spans="1:32" ht="21.75" customHeight="1" hidden="1">
      <c r="A156" s="209"/>
      <c r="B156" s="397"/>
      <c r="C156" s="398"/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399"/>
      <c r="S156" s="210"/>
      <c r="T156" s="211"/>
      <c r="U156" s="212"/>
      <c r="V156" s="241"/>
      <c r="W156" s="242"/>
      <c r="X156" s="243"/>
      <c r="Y156" s="213"/>
      <c r="Z156" s="220"/>
      <c r="AA156" s="221"/>
      <c r="AB156" s="214"/>
      <c r="AC156" s="214"/>
      <c r="AD156" s="214"/>
      <c r="AE156" s="214"/>
      <c r="AF156" s="215" t="e">
        <f t="shared" si="19"/>
        <v>#DIV/0!</v>
      </c>
    </row>
    <row r="157" spans="1:32" ht="21.75" customHeight="1" hidden="1">
      <c r="A157" s="209"/>
      <c r="B157" s="397"/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9"/>
      <c r="S157" s="210"/>
      <c r="T157" s="211"/>
      <c r="U157" s="212"/>
      <c r="V157" s="241"/>
      <c r="W157" s="242"/>
      <c r="X157" s="243"/>
      <c r="Y157" s="213"/>
      <c r="Z157" s="220"/>
      <c r="AA157" s="221"/>
      <c r="AB157" s="214"/>
      <c r="AC157" s="214"/>
      <c r="AD157" s="214"/>
      <c r="AE157" s="214"/>
      <c r="AF157" s="215" t="e">
        <f t="shared" si="19"/>
        <v>#DIV/0!</v>
      </c>
    </row>
    <row r="158" spans="1:32" ht="32.25" customHeight="1" hidden="1">
      <c r="A158" s="209"/>
      <c r="B158" s="397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9"/>
      <c r="S158" s="210"/>
      <c r="T158" s="211"/>
      <c r="U158" s="212"/>
      <c r="V158" s="241"/>
      <c r="W158" s="242"/>
      <c r="X158" s="243"/>
      <c r="Y158" s="213"/>
      <c r="Z158" s="220"/>
      <c r="AA158" s="221"/>
      <c r="AB158" s="214"/>
      <c r="AC158" s="214"/>
      <c r="AD158" s="214"/>
      <c r="AE158" s="214"/>
      <c r="AF158" s="215" t="e">
        <f t="shared" si="19"/>
        <v>#DIV/0!</v>
      </c>
    </row>
    <row r="159" spans="1:32" ht="12.75" customHeight="1" hidden="1">
      <c r="A159" s="209"/>
      <c r="B159" s="397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9"/>
      <c r="S159" s="210"/>
      <c r="T159" s="211"/>
      <c r="U159" s="212"/>
      <c r="V159" s="241"/>
      <c r="W159" s="242"/>
      <c r="X159" s="243"/>
      <c r="Y159" s="213"/>
      <c r="Z159" s="220"/>
      <c r="AA159" s="221"/>
      <c r="AB159" s="214"/>
      <c r="AC159" s="214"/>
      <c r="AD159" s="214"/>
      <c r="AE159" s="214"/>
      <c r="AF159" s="215" t="e">
        <f t="shared" si="19"/>
        <v>#DIV/0!</v>
      </c>
    </row>
    <row r="160" spans="1:32" ht="21.75" customHeight="1" hidden="1">
      <c r="A160" s="209"/>
      <c r="B160" s="397"/>
      <c r="C160" s="398"/>
      <c r="D160" s="398"/>
      <c r="E160" s="398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398"/>
      <c r="R160" s="399"/>
      <c r="S160" s="210"/>
      <c r="T160" s="211"/>
      <c r="U160" s="212"/>
      <c r="V160" s="241"/>
      <c r="W160" s="242"/>
      <c r="X160" s="243"/>
      <c r="Y160" s="213"/>
      <c r="Z160" s="220"/>
      <c r="AA160" s="221"/>
      <c r="AB160" s="214"/>
      <c r="AC160" s="214"/>
      <c r="AD160" s="214"/>
      <c r="AE160" s="214"/>
      <c r="AF160" s="215" t="e">
        <f t="shared" si="19"/>
        <v>#DIV/0!</v>
      </c>
    </row>
    <row r="161" spans="1:32" ht="21.75" customHeight="1" hidden="1">
      <c r="A161" s="209"/>
      <c r="B161" s="397"/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  <c r="R161" s="399"/>
      <c r="S161" s="210"/>
      <c r="T161" s="211"/>
      <c r="U161" s="212"/>
      <c r="V161" s="241"/>
      <c r="W161" s="242"/>
      <c r="X161" s="243"/>
      <c r="Y161" s="213"/>
      <c r="Z161" s="220"/>
      <c r="AA161" s="221"/>
      <c r="AB161" s="214"/>
      <c r="AC161" s="214"/>
      <c r="AD161" s="214"/>
      <c r="AE161" s="214"/>
      <c r="AF161" s="215" t="e">
        <f t="shared" si="19"/>
        <v>#DIV/0!</v>
      </c>
    </row>
    <row r="162" spans="1:32" ht="12.75" customHeight="1" hidden="1">
      <c r="A162" s="209"/>
      <c r="B162" s="397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  <c r="P162" s="398"/>
      <c r="Q162" s="398"/>
      <c r="R162" s="399"/>
      <c r="S162" s="210"/>
      <c r="T162" s="211"/>
      <c r="U162" s="212"/>
      <c r="V162" s="241"/>
      <c r="W162" s="242"/>
      <c r="X162" s="243"/>
      <c r="Y162" s="213"/>
      <c r="Z162" s="220"/>
      <c r="AA162" s="221"/>
      <c r="AB162" s="214"/>
      <c r="AC162" s="214"/>
      <c r="AD162" s="214"/>
      <c r="AE162" s="214"/>
      <c r="AF162" s="215" t="e">
        <f t="shared" si="19"/>
        <v>#DIV/0!</v>
      </c>
    </row>
    <row r="163" spans="1:32" ht="21.75" customHeight="1" hidden="1">
      <c r="A163" s="209"/>
      <c r="B163" s="397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9"/>
      <c r="S163" s="210"/>
      <c r="T163" s="211"/>
      <c r="U163" s="212"/>
      <c r="V163" s="241"/>
      <c r="W163" s="242"/>
      <c r="X163" s="243"/>
      <c r="Y163" s="213"/>
      <c r="Z163" s="220"/>
      <c r="AA163" s="221"/>
      <c r="AB163" s="214"/>
      <c r="AC163" s="214"/>
      <c r="AD163" s="214"/>
      <c r="AE163" s="214"/>
      <c r="AF163" s="215" t="e">
        <f t="shared" si="19"/>
        <v>#DIV/0!</v>
      </c>
    </row>
    <row r="164" spans="1:32" ht="12.75" customHeight="1" hidden="1">
      <c r="A164" s="209"/>
      <c r="B164" s="397"/>
      <c r="C164" s="398"/>
      <c r="D164" s="398"/>
      <c r="E164" s="398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9"/>
      <c r="S164" s="210"/>
      <c r="T164" s="211"/>
      <c r="U164" s="212"/>
      <c r="V164" s="241"/>
      <c r="W164" s="242"/>
      <c r="X164" s="243"/>
      <c r="Y164" s="213"/>
      <c r="Z164" s="220"/>
      <c r="AA164" s="221"/>
      <c r="AB164" s="214"/>
      <c r="AC164" s="214"/>
      <c r="AD164" s="214"/>
      <c r="AE164" s="214"/>
      <c r="AF164" s="215" t="e">
        <f t="shared" si="19"/>
        <v>#DIV/0!</v>
      </c>
    </row>
    <row r="165" spans="1:32" ht="53.25" customHeight="1" hidden="1">
      <c r="A165" s="209"/>
      <c r="B165" s="397"/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9"/>
      <c r="S165" s="210"/>
      <c r="T165" s="211"/>
      <c r="U165" s="212"/>
      <c r="V165" s="241"/>
      <c r="W165" s="242"/>
      <c r="X165" s="243"/>
      <c r="Y165" s="213"/>
      <c r="Z165" s="220"/>
      <c r="AA165" s="221"/>
      <c r="AB165" s="214"/>
      <c r="AC165" s="214"/>
      <c r="AD165" s="214"/>
      <c r="AE165" s="214"/>
      <c r="AF165" s="215" t="e">
        <f t="shared" si="19"/>
        <v>#DIV/0!</v>
      </c>
    </row>
    <row r="166" spans="1:32" ht="32.25" customHeight="1" hidden="1">
      <c r="A166" s="209"/>
      <c r="B166" s="397"/>
      <c r="C166" s="398"/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9"/>
      <c r="S166" s="210"/>
      <c r="T166" s="211"/>
      <c r="U166" s="212"/>
      <c r="V166" s="241"/>
      <c r="W166" s="242"/>
      <c r="X166" s="243"/>
      <c r="Y166" s="213"/>
      <c r="Z166" s="220"/>
      <c r="AA166" s="221"/>
      <c r="AB166" s="214"/>
      <c r="AC166" s="214"/>
      <c r="AD166" s="214"/>
      <c r="AE166" s="214"/>
      <c r="AF166" s="215" t="e">
        <f t="shared" si="19"/>
        <v>#DIV/0!</v>
      </c>
    </row>
    <row r="167" spans="1:32" ht="21.75" customHeight="1" hidden="1">
      <c r="A167" s="209"/>
      <c r="B167" s="397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9"/>
      <c r="S167" s="210"/>
      <c r="T167" s="211"/>
      <c r="U167" s="212"/>
      <c r="V167" s="241"/>
      <c r="W167" s="242"/>
      <c r="X167" s="243"/>
      <c r="Y167" s="213"/>
      <c r="Z167" s="220"/>
      <c r="AA167" s="221"/>
      <c r="AB167" s="214"/>
      <c r="AC167" s="214"/>
      <c r="AD167" s="214"/>
      <c r="AE167" s="214"/>
      <c r="AF167" s="215" t="e">
        <f t="shared" si="19"/>
        <v>#DIV/0!</v>
      </c>
    </row>
    <row r="168" spans="1:32" ht="12.75" customHeight="1" hidden="1">
      <c r="A168" s="197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197"/>
      <c r="S168" s="197"/>
      <c r="T168" s="197"/>
      <c r="U168" s="197"/>
      <c r="V168" s="239"/>
      <c r="W168" s="239"/>
      <c r="X168" s="239"/>
      <c r="Y168" s="197"/>
      <c r="Z168" s="209"/>
      <c r="AA168" s="197"/>
      <c r="AB168" s="197"/>
      <c r="AC168" s="197"/>
      <c r="AD168" s="197"/>
      <c r="AE168" s="197"/>
      <c r="AF168" s="215" t="e">
        <f t="shared" si="19"/>
        <v>#DIV/0!</v>
      </c>
    </row>
    <row r="169" spans="1:32" ht="11.25" customHeight="1" hidden="1">
      <c r="A169" s="216"/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7"/>
      <c r="AB169" s="217"/>
      <c r="AC169" s="197"/>
      <c r="AD169" s="217"/>
      <c r="AE169" s="197"/>
      <c r="AF169" s="370"/>
    </row>
    <row r="170" spans="1:32" ht="11.25" customHeight="1" hidden="1">
      <c r="A170" s="216"/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8"/>
      <c r="AB170" s="217"/>
      <c r="AC170" s="197"/>
      <c r="AD170" s="217"/>
      <c r="AE170" s="197"/>
      <c r="AF170" s="370"/>
    </row>
    <row r="171" spans="1:32" ht="11.25" customHeight="1" hidden="1">
      <c r="A171" s="216"/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197"/>
      <c r="AD171" s="216"/>
      <c r="AE171" s="197"/>
      <c r="AF171" s="370"/>
    </row>
  </sheetData>
  <sheetProtection/>
  <mergeCells count="130">
    <mergeCell ref="AF14:AF15"/>
    <mergeCell ref="AD3:AF3"/>
    <mergeCell ref="AD4:AF4"/>
    <mergeCell ref="R9:AF9"/>
    <mergeCell ref="V15:X15"/>
    <mergeCell ref="B17:R17"/>
    <mergeCell ref="B18:R18"/>
    <mergeCell ref="AB14:AB15"/>
    <mergeCell ref="AC14:AD14"/>
    <mergeCell ref="AE14:AE15"/>
    <mergeCell ref="B19:R19"/>
    <mergeCell ref="B21:R21"/>
    <mergeCell ref="V16:X16"/>
    <mergeCell ref="B22:R22"/>
    <mergeCell ref="B23:R23"/>
    <mergeCell ref="B25:R25"/>
    <mergeCell ref="B26:R26"/>
    <mergeCell ref="B27:R27"/>
    <mergeCell ref="B28:R28"/>
    <mergeCell ref="B33:R33"/>
    <mergeCell ref="B31:R31"/>
    <mergeCell ref="B32:R32"/>
    <mergeCell ref="B42:R42"/>
    <mergeCell ref="B43:R43"/>
    <mergeCell ref="B44:R44"/>
    <mergeCell ref="B45:R45"/>
    <mergeCell ref="B46:R46"/>
    <mergeCell ref="B47:R47"/>
    <mergeCell ref="B48:R48"/>
    <mergeCell ref="B49:R49"/>
    <mergeCell ref="B50:R50"/>
    <mergeCell ref="B51:R51"/>
    <mergeCell ref="B52:R52"/>
    <mergeCell ref="B53:R53"/>
    <mergeCell ref="B54:R54"/>
    <mergeCell ref="B55:R55"/>
    <mergeCell ref="B56:R56"/>
    <mergeCell ref="B59:R59"/>
    <mergeCell ref="B61:R61"/>
    <mergeCell ref="B62:R62"/>
    <mergeCell ref="B66:R66"/>
    <mergeCell ref="B67:R67"/>
    <mergeCell ref="B68:R68"/>
    <mergeCell ref="B69:R69"/>
    <mergeCell ref="B70:R70"/>
    <mergeCell ref="B71:R71"/>
    <mergeCell ref="B72:R72"/>
    <mergeCell ref="B73:R73"/>
    <mergeCell ref="B74:R74"/>
    <mergeCell ref="B75:R75"/>
    <mergeCell ref="B76:R76"/>
    <mergeCell ref="B77:R77"/>
    <mergeCell ref="B78:R78"/>
    <mergeCell ref="B79:R79"/>
    <mergeCell ref="B80:R80"/>
    <mergeCell ref="B81:R81"/>
    <mergeCell ref="B82:R82"/>
    <mergeCell ref="B83:R83"/>
    <mergeCell ref="B84:R84"/>
    <mergeCell ref="B85:R85"/>
    <mergeCell ref="B86:R86"/>
    <mergeCell ref="B87:R87"/>
    <mergeCell ref="B88:R88"/>
    <mergeCell ref="B89:R89"/>
    <mergeCell ref="B90:R90"/>
    <mergeCell ref="B91:R91"/>
    <mergeCell ref="B92:R92"/>
    <mergeCell ref="B93:R93"/>
    <mergeCell ref="B106:R106"/>
    <mergeCell ref="B107:R107"/>
    <mergeCell ref="B108:R108"/>
    <mergeCell ref="B109:R109"/>
    <mergeCell ref="B110:R110"/>
    <mergeCell ref="B113:R113"/>
    <mergeCell ref="B114:R114"/>
    <mergeCell ref="B115:R115"/>
    <mergeCell ref="B116:R116"/>
    <mergeCell ref="B117:R117"/>
    <mergeCell ref="B118:R118"/>
    <mergeCell ref="B119:R119"/>
    <mergeCell ref="B120:R120"/>
    <mergeCell ref="B123:R123"/>
    <mergeCell ref="B124:R124"/>
    <mergeCell ref="B125:R125"/>
    <mergeCell ref="B126:R126"/>
    <mergeCell ref="B127:R127"/>
    <mergeCell ref="B128:R128"/>
    <mergeCell ref="B130:R130"/>
    <mergeCell ref="B131:R131"/>
    <mergeCell ref="B132:R132"/>
    <mergeCell ref="B133:R133"/>
    <mergeCell ref="B134:R134"/>
    <mergeCell ref="B135:R135"/>
    <mergeCell ref="B136:R136"/>
    <mergeCell ref="B137:R137"/>
    <mergeCell ref="B148:R148"/>
    <mergeCell ref="B149:R149"/>
    <mergeCell ref="B138:R138"/>
    <mergeCell ref="B139:R139"/>
    <mergeCell ref="B140:R140"/>
    <mergeCell ref="B141:R141"/>
    <mergeCell ref="B142:R142"/>
    <mergeCell ref="B143:R143"/>
    <mergeCell ref="B160:R160"/>
    <mergeCell ref="B161:R161"/>
    <mergeCell ref="B150:R150"/>
    <mergeCell ref="B151:R151"/>
    <mergeCell ref="B152:R152"/>
    <mergeCell ref="B153:R153"/>
    <mergeCell ref="B154:R154"/>
    <mergeCell ref="B155:R155"/>
    <mergeCell ref="AD1:AF1"/>
    <mergeCell ref="AD5:AF5"/>
    <mergeCell ref="R10:AF10"/>
    <mergeCell ref="R14:R15"/>
    <mergeCell ref="S14:Y14"/>
    <mergeCell ref="B156:R156"/>
    <mergeCell ref="B144:R144"/>
    <mergeCell ref="B145:R145"/>
    <mergeCell ref="B146:R146"/>
    <mergeCell ref="B147:R147"/>
    <mergeCell ref="B157:R157"/>
    <mergeCell ref="B158:R158"/>
    <mergeCell ref="B159:R159"/>
    <mergeCell ref="B167:R167"/>
    <mergeCell ref="B162:R162"/>
    <mergeCell ref="B163:R163"/>
    <mergeCell ref="B164:R164"/>
    <mergeCell ref="B165:R165"/>
    <mergeCell ref="B166:R166"/>
  </mergeCells>
  <printOptions/>
  <pageMargins left="0.7086614173228347" right="0.7086614173228347" top="0.7480314960629921" bottom="0.7480314960629921" header="0.31496062992125984" footer="0.31496062992125984"/>
  <pageSetup fitToHeight="19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C4" sqref="C4:E4"/>
    </sheetView>
  </sheetViews>
  <sheetFormatPr defaultColWidth="9.00390625" defaultRowHeight="12.75"/>
  <cols>
    <col min="1" max="1" width="7.25390625" style="46" customWidth="1"/>
    <col min="2" max="2" width="75.625" style="67" customWidth="1"/>
    <col min="3" max="3" width="12.625" style="67" customWidth="1"/>
    <col min="4" max="4" width="11.25390625" style="67" customWidth="1"/>
    <col min="5" max="5" width="11.875" style="67" customWidth="1"/>
    <col min="6" max="16384" width="9.125" style="46" customWidth="1"/>
  </cols>
  <sheetData>
    <row r="1" spans="1:5" ht="18" customHeight="1">
      <c r="A1" s="44"/>
      <c r="B1" s="45"/>
      <c r="C1" s="441" t="s">
        <v>228</v>
      </c>
      <c r="D1" s="441"/>
      <c r="E1" s="441"/>
    </row>
    <row r="2" spans="1:5" s="49" customFormat="1" ht="15.75" customHeight="1">
      <c r="A2" s="47"/>
      <c r="B2" s="48"/>
      <c r="C2" s="441" t="s">
        <v>161</v>
      </c>
      <c r="D2" s="441"/>
      <c r="E2" s="441"/>
    </row>
    <row r="3" spans="1:5" s="49" customFormat="1" ht="15.75" customHeight="1">
      <c r="A3" s="47"/>
      <c r="B3" s="48"/>
      <c r="C3" s="441" t="s">
        <v>181</v>
      </c>
      <c r="D3" s="441"/>
      <c r="E3" s="441"/>
    </row>
    <row r="4" spans="1:5" s="49" customFormat="1" ht="15.75" customHeight="1">
      <c r="A4" s="47"/>
      <c r="B4" s="48"/>
      <c r="C4" s="441" t="s">
        <v>339</v>
      </c>
      <c r="D4" s="441"/>
      <c r="E4" s="441"/>
    </row>
    <row r="5" spans="1:5" s="49" customFormat="1" ht="34.5" customHeight="1">
      <c r="A5" s="439" t="s">
        <v>332</v>
      </c>
      <c r="B5" s="439"/>
      <c r="C5" s="439"/>
      <c r="D5" s="439"/>
      <c r="E5" s="439"/>
    </row>
    <row r="6" spans="1:5" s="49" customFormat="1" ht="34.5" customHeight="1" hidden="1">
      <c r="A6" s="69"/>
      <c r="B6" s="69"/>
      <c r="C6" s="69"/>
      <c r="D6" s="69"/>
      <c r="E6" s="68"/>
    </row>
    <row r="7" spans="1:5" s="49" customFormat="1" ht="17.25" customHeight="1">
      <c r="A7" s="439" t="s">
        <v>192</v>
      </c>
      <c r="B7" s="439"/>
      <c r="C7" s="439"/>
      <c r="D7" s="439"/>
      <c r="E7" s="439"/>
    </row>
    <row r="8" spans="1:5" s="49" customFormat="1" ht="15.75" customHeight="1">
      <c r="A8" s="440" t="s">
        <v>333</v>
      </c>
      <c r="B8" s="440"/>
      <c r="C8" s="440"/>
      <c r="D8" s="440"/>
      <c r="E8" s="440"/>
    </row>
    <row r="9" spans="1:5" s="49" customFormat="1" ht="19.5" customHeight="1">
      <c r="A9" s="439"/>
      <c r="B9" s="439"/>
      <c r="C9" s="439"/>
      <c r="D9" s="439"/>
      <c r="E9" s="439"/>
    </row>
    <row r="10" spans="1:5" s="49" customFormat="1" ht="15.75">
      <c r="A10" s="50"/>
      <c r="B10" s="50"/>
      <c r="C10" s="51"/>
      <c r="D10" s="51"/>
      <c r="E10" s="70" t="s">
        <v>107</v>
      </c>
    </row>
    <row r="11" spans="1:5" s="52" customFormat="1" ht="65.25" customHeight="1">
      <c r="A11" s="57" t="s">
        <v>168</v>
      </c>
      <c r="B11" s="57" t="s">
        <v>194</v>
      </c>
      <c r="C11" s="53" t="s">
        <v>193</v>
      </c>
      <c r="D11" s="53" t="s">
        <v>113</v>
      </c>
      <c r="E11" s="53" t="s">
        <v>189</v>
      </c>
    </row>
    <row r="12" spans="1:5" s="52" customFormat="1" ht="36" customHeight="1" hidden="1">
      <c r="A12" s="54"/>
      <c r="B12" s="55"/>
      <c r="C12" s="56"/>
      <c r="D12" s="56"/>
      <c r="E12" s="56"/>
    </row>
    <row r="13" spans="1:5" s="52" customFormat="1" ht="75" customHeight="1">
      <c r="A13" s="57">
        <v>1</v>
      </c>
      <c r="B13" s="58" t="s">
        <v>275</v>
      </c>
      <c r="C13" s="56">
        <f>C14+C15+C16+C17+C18+C19+C20+C21</f>
        <v>11093.6</v>
      </c>
      <c r="D13" s="56">
        <f>D14+D15+D16+D17+D18+D19+D20+D21</f>
        <v>9873.400000000001</v>
      </c>
      <c r="E13" s="56">
        <f>D13/C13*100</f>
        <v>89.00086536381338</v>
      </c>
    </row>
    <row r="14" spans="1:5" s="52" customFormat="1" ht="66.75" customHeight="1">
      <c r="A14" s="57"/>
      <c r="B14" s="58" t="s">
        <v>334</v>
      </c>
      <c r="C14" s="56">
        <v>2107.4</v>
      </c>
      <c r="D14" s="56">
        <v>2106.4</v>
      </c>
      <c r="E14" s="56">
        <f>D14/C14*100</f>
        <v>99.95254816361393</v>
      </c>
    </row>
    <row r="15" spans="1:5" s="52" customFormat="1" ht="47.25">
      <c r="A15" s="57"/>
      <c r="B15" s="58" t="s">
        <v>294</v>
      </c>
      <c r="C15" s="56">
        <v>928.2</v>
      </c>
      <c r="D15" s="56">
        <v>635.5</v>
      </c>
      <c r="E15" s="56">
        <f>D15/C15*100</f>
        <v>68.46584787761259</v>
      </c>
    </row>
    <row r="16" spans="1:5" s="52" customFormat="1" ht="47.25">
      <c r="A16" s="57"/>
      <c r="B16" s="58" t="s">
        <v>335</v>
      </c>
      <c r="C16" s="56">
        <v>296.1</v>
      </c>
      <c r="D16" s="56">
        <v>31</v>
      </c>
      <c r="E16" s="56">
        <f>D16/C16*100</f>
        <v>10.469436001350894</v>
      </c>
    </row>
    <row r="17" spans="1:5" s="52" customFormat="1" ht="63">
      <c r="A17" s="57"/>
      <c r="B17" s="58" t="s">
        <v>336</v>
      </c>
      <c r="C17" s="56">
        <v>0</v>
      </c>
      <c r="D17" s="56">
        <v>0</v>
      </c>
      <c r="E17" s="56">
        <v>0</v>
      </c>
    </row>
    <row r="18" spans="1:5" s="52" customFormat="1" ht="59.25" customHeight="1">
      <c r="A18" s="57"/>
      <c r="B18" s="58" t="s">
        <v>288</v>
      </c>
      <c r="C18" s="56">
        <v>2.9</v>
      </c>
      <c r="D18" s="56">
        <v>2.9</v>
      </c>
      <c r="E18" s="56">
        <v>0</v>
      </c>
    </row>
    <row r="19" spans="1:5" s="52" customFormat="1" ht="59.25" customHeight="1">
      <c r="A19" s="57"/>
      <c r="B19" s="58" t="s">
        <v>291</v>
      </c>
      <c r="C19" s="56">
        <v>489.1</v>
      </c>
      <c r="D19" s="56">
        <v>489.1</v>
      </c>
      <c r="E19" s="56">
        <v>0</v>
      </c>
    </row>
    <row r="20" spans="1:5" s="52" customFormat="1" ht="64.5" customHeight="1">
      <c r="A20" s="57"/>
      <c r="B20" s="58" t="s">
        <v>297</v>
      </c>
      <c r="C20" s="56">
        <v>979.3</v>
      </c>
      <c r="D20" s="56">
        <v>773.9</v>
      </c>
      <c r="E20" s="56">
        <v>0</v>
      </c>
    </row>
    <row r="21" spans="1:5" s="52" customFormat="1" ht="60" customHeight="1">
      <c r="A21" s="59"/>
      <c r="B21" s="60" t="s">
        <v>276</v>
      </c>
      <c r="C21" s="56">
        <v>6290.6</v>
      </c>
      <c r="D21" s="56">
        <v>5834.6</v>
      </c>
      <c r="E21" s="56">
        <f>D21/C21*100</f>
        <v>92.75108892633453</v>
      </c>
    </row>
    <row r="22" spans="1:5" s="52" customFormat="1" ht="16.5" customHeight="1">
      <c r="A22" s="57"/>
      <c r="B22" s="61" t="s">
        <v>191</v>
      </c>
      <c r="C22" s="62">
        <f>C13</f>
        <v>11093.6</v>
      </c>
      <c r="D22" s="62">
        <f>D13</f>
        <v>9873.400000000001</v>
      </c>
      <c r="E22" s="62">
        <f>D22/C22*100</f>
        <v>89.00086536381338</v>
      </c>
    </row>
    <row r="23" spans="2:5" s="52" customFormat="1" ht="18.75">
      <c r="B23" s="63"/>
      <c r="C23" s="64"/>
      <c r="D23" s="438"/>
      <c r="E23" s="438"/>
    </row>
    <row r="24" spans="2:5" s="52" customFormat="1" ht="15.75" customHeight="1">
      <c r="B24" s="65"/>
      <c r="C24" s="65"/>
      <c r="D24" s="437"/>
      <c r="E24" s="437"/>
    </row>
    <row r="25" spans="2:5" s="52" customFormat="1" ht="20.25">
      <c r="B25" s="65"/>
      <c r="C25" s="65"/>
      <c r="D25" s="65"/>
      <c r="E25" s="65"/>
    </row>
    <row r="26" spans="2:5" s="52" customFormat="1" ht="15.75">
      <c r="B26" s="66"/>
      <c r="C26" s="64"/>
      <c r="D26" s="64"/>
      <c r="E26" s="64"/>
    </row>
    <row r="27" spans="2:5" s="52" customFormat="1" ht="15.75">
      <c r="B27" s="66"/>
      <c r="C27" s="64"/>
      <c r="D27" s="64"/>
      <c r="E27" s="64"/>
    </row>
    <row r="28" spans="2:5" s="52" customFormat="1" ht="31.5" customHeight="1">
      <c r="B28" s="64"/>
      <c r="C28" s="64"/>
      <c r="D28" s="438"/>
      <c r="E28" s="438"/>
    </row>
    <row r="29" spans="2:5" s="52" customFormat="1" ht="15.75">
      <c r="B29" s="64"/>
      <c r="C29" s="64"/>
      <c r="D29" s="64"/>
      <c r="E29" s="64"/>
    </row>
    <row r="30" spans="2:5" s="52" customFormat="1" ht="15.75">
      <c r="B30" s="64"/>
      <c r="C30" s="64"/>
      <c r="D30" s="64"/>
      <c r="E30" s="64"/>
    </row>
    <row r="31" spans="2:5" s="52" customFormat="1" ht="15.75">
      <c r="B31" s="64"/>
      <c r="C31" s="64"/>
      <c r="D31" s="64"/>
      <c r="E31" s="64"/>
    </row>
    <row r="32" spans="2:5" s="52" customFormat="1" ht="15.75">
      <c r="B32" s="64"/>
      <c r="C32" s="64"/>
      <c r="D32" s="64"/>
      <c r="E32" s="64"/>
    </row>
    <row r="33" spans="2:5" s="52" customFormat="1" ht="15.75">
      <c r="B33" s="64"/>
      <c r="C33" s="64"/>
      <c r="D33" s="64"/>
      <c r="E33" s="64"/>
    </row>
    <row r="34" spans="2:5" s="52" customFormat="1" ht="15.75">
      <c r="B34" s="64"/>
      <c r="C34" s="64"/>
      <c r="D34" s="64"/>
      <c r="E34" s="64"/>
    </row>
    <row r="35" spans="2:5" s="52" customFormat="1" ht="15.75">
      <c r="B35" s="64"/>
      <c r="C35" s="64"/>
      <c r="D35" s="64"/>
      <c r="E35" s="64"/>
    </row>
    <row r="36" spans="2:5" s="52" customFormat="1" ht="15.75">
      <c r="B36" s="64"/>
      <c r="C36" s="64"/>
      <c r="D36" s="64"/>
      <c r="E36" s="64"/>
    </row>
    <row r="37" spans="2:5" s="52" customFormat="1" ht="15.75">
      <c r="B37" s="64"/>
      <c r="C37" s="64"/>
      <c r="D37" s="64"/>
      <c r="E37" s="64"/>
    </row>
    <row r="38" spans="2:5" s="52" customFormat="1" ht="15.75">
      <c r="B38" s="64"/>
      <c r="C38" s="64"/>
      <c r="D38" s="64"/>
      <c r="E38" s="64"/>
    </row>
    <row r="39" spans="2:5" s="52" customFormat="1" ht="15.75">
      <c r="B39" s="64"/>
      <c r="C39" s="64"/>
      <c r="D39" s="64"/>
      <c r="E39" s="64"/>
    </row>
    <row r="40" spans="2:5" s="52" customFormat="1" ht="15.75">
      <c r="B40" s="64"/>
      <c r="C40" s="64"/>
      <c r="D40" s="64"/>
      <c r="E40" s="64"/>
    </row>
    <row r="41" spans="2:5" s="52" customFormat="1" ht="15.75">
      <c r="B41" s="64"/>
      <c r="C41" s="64"/>
      <c r="D41" s="64"/>
      <c r="E41" s="64"/>
    </row>
    <row r="42" spans="2:5" s="52" customFormat="1" ht="15.75">
      <c r="B42" s="64"/>
      <c r="C42" s="64"/>
      <c r="D42" s="64"/>
      <c r="E42" s="64"/>
    </row>
    <row r="43" spans="2:5" s="52" customFormat="1" ht="15.75">
      <c r="B43" s="64"/>
      <c r="C43" s="64"/>
      <c r="D43" s="64"/>
      <c r="E43" s="64"/>
    </row>
    <row r="44" spans="2:5" s="52" customFormat="1" ht="15.75">
      <c r="B44" s="64"/>
      <c r="C44" s="64"/>
      <c r="D44" s="64"/>
      <c r="E44" s="64"/>
    </row>
    <row r="45" spans="2:5" s="52" customFormat="1" ht="15.75">
      <c r="B45" s="64"/>
      <c r="C45" s="64"/>
      <c r="D45" s="64"/>
      <c r="E45" s="64"/>
    </row>
  </sheetData>
  <sheetProtection/>
  <mergeCells count="11">
    <mergeCell ref="C1:E1"/>
    <mergeCell ref="C2:E2"/>
    <mergeCell ref="C3:E3"/>
    <mergeCell ref="C4:E4"/>
    <mergeCell ref="D23:E23"/>
    <mergeCell ref="D24:E24"/>
    <mergeCell ref="D28:E28"/>
    <mergeCell ref="A7:E7"/>
    <mergeCell ref="A5:E5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5"/>
  <sheetViews>
    <sheetView tabSelected="1" zoomScalePageLayoutView="0" workbookViewId="0" topLeftCell="I1">
      <selection activeCell="N4" sqref="N4"/>
    </sheetView>
  </sheetViews>
  <sheetFormatPr defaultColWidth="9.00390625" defaultRowHeight="12.75"/>
  <cols>
    <col min="1" max="1" width="5.125" style="1" customWidth="1"/>
    <col min="2" max="2" width="4.00390625" style="1" customWidth="1"/>
    <col min="3" max="4" width="4.125" style="1" customWidth="1"/>
    <col min="5" max="5" width="4.375" style="1" customWidth="1"/>
    <col min="6" max="6" width="4.875" style="1" customWidth="1"/>
    <col min="7" max="7" width="6.875" style="1" customWidth="1"/>
    <col min="8" max="8" width="15.25390625" style="1" customWidth="1"/>
    <col min="9" max="9" width="46.00390625" style="2" customWidth="1"/>
    <col min="10" max="10" width="16.625" style="2" customWidth="1"/>
    <col min="11" max="11" width="18.00390625" style="2" customWidth="1"/>
    <col min="12" max="12" width="18.875" style="2" customWidth="1"/>
    <col min="13" max="16384" width="9.125" style="2" customWidth="1"/>
  </cols>
  <sheetData>
    <row r="1" spans="11:12" ht="18.75">
      <c r="K1" s="384" t="s">
        <v>229</v>
      </c>
      <c r="L1" s="384"/>
    </row>
    <row r="2" spans="11:12" ht="46.5" customHeight="1">
      <c r="K2" s="442" t="s">
        <v>340</v>
      </c>
      <c r="L2" s="442"/>
    </row>
    <row r="3" spans="11:12" ht="58.5" customHeight="1">
      <c r="K3" s="442"/>
      <c r="L3" s="442"/>
    </row>
    <row r="4" spans="1:12" ht="91.5" customHeight="1">
      <c r="A4" s="438" t="s">
        <v>337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</row>
    <row r="5" spans="1:12" ht="15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79" t="s">
        <v>107</v>
      </c>
    </row>
    <row r="6" spans="1:12" ht="24.75" customHeight="1">
      <c r="A6" s="443" t="s">
        <v>0</v>
      </c>
      <c r="B6" s="443"/>
      <c r="C6" s="443"/>
      <c r="D6" s="443"/>
      <c r="E6" s="443"/>
      <c r="F6" s="443"/>
      <c r="G6" s="443"/>
      <c r="H6" s="443"/>
      <c r="I6" s="444" t="s">
        <v>195</v>
      </c>
      <c r="J6" s="444" t="s">
        <v>226</v>
      </c>
      <c r="K6" s="445" t="s">
        <v>225</v>
      </c>
      <c r="L6" s="444" t="s">
        <v>189</v>
      </c>
    </row>
    <row r="7" spans="1:12" ht="159.75" customHeight="1">
      <c r="A7" s="80" t="s">
        <v>1</v>
      </c>
      <c r="B7" s="80" t="s">
        <v>2</v>
      </c>
      <c r="C7" s="80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80" t="s">
        <v>196</v>
      </c>
      <c r="I7" s="444"/>
      <c r="J7" s="444"/>
      <c r="K7" s="445"/>
      <c r="L7" s="444"/>
    </row>
    <row r="8" spans="1:12" s="4" customFormat="1" ht="48" customHeight="1">
      <c r="A8" s="81" t="s">
        <v>177</v>
      </c>
      <c r="B8" s="81" t="s">
        <v>9</v>
      </c>
      <c r="C8" s="81" t="s">
        <v>8</v>
      </c>
      <c r="D8" s="81" t="s">
        <v>10</v>
      </c>
      <c r="E8" s="81" t="s">
        <v>10</v>
      </c>
      <c r="F8" s="81" t="s">
        <v>10</v>
      </c>
      <c r="G8" s="81" t="s">
        <v>11</v>
      </c>
      <c r="H8" s="81" t="s">
        <v>12</v>
      </c>
      <c r="I8" s="82" t="s">
        <v>197</v>
      </c>
      <c r="J8" s="83">
        <v>0</v>
      </c>
      <c r="K8" s="83">
        <v>0</v>
      </c>
      <c r="L8" s="83">
        <v>0</v>
      </c>
    </row>
    <row r="9" spans="1:12" s="71" customFormat="1" ht="59.25" customHeight="1">
      <c r="A9" s="81" t="s">
        <v>177</v>
      </c>
      <c r="B9" s="81" t="s">
        <v>9</v>
      </c>
      <c r="C9" s="81" t="s">
        <v>8</v>
      </c>
      <c r="D9" s="81" t="s">
        <v>10</v>
      </c>
      <c r="E9" s="81" t="s">
        <v>10</v>
      </c>
      <c r="F9" s="81" t="s">
        <v>10</v>
      </c>
      <c r="G9" s="81" t="s">
        <v>11</v>
      </c>
      <c r="H9" s="81" t="s">
        <v>198</v>
      </c>
      <c r="I9" s="82" t="s">
        <v>199</v>
      </c>
      <c r="J9" s="83">
        <v>0</v>
      </c>
      <c r="K9" s="83">
        <v>0</v>
      </c>
      <c r="L9" s="83">
        <v>0</v>
      </c>
    </row>
    <row r="10" spans="1:12" s="72" customFormat="1" ht="77.25" customHeight="1">
      <c r="A10" s="81" t="s">
        <v>177</v>
      </c>
      <c r="B10" s="81" t="s">
        <v>9</v>
      </c>
      <c r="C10" s="81" t="s">
        <v>8</v>
      </c>
      <c r="D10" s="81" t="s">
        <v>10</v>
      </c>
      <c r="E10" s="81" t="s">
        <v>10</v>
      </c>
      <c r="F10" s="81" t="s">
        <v>14</v>
      </c>
      <c r="G10" s="81" t="s">
        <v>11</v>
      </c>
      <c r="H10" s="81" t="s">
        <v>13</v>
      </c>
      <c r="I10" s="82" t="s">
        <v>200</v>
      </c>
      <c r="J10" s="83">
        <v>0</v>
      </c>
      <c r="K10" s="83">
        <v>0</v>
      </c>
      <c r="L10" s="83">
        <v>0</v>
      </c>
    </row>
    <row r="11" spans="1:12" s="71" customFormat="1" ht="74.25" customHeight="1">
      <c r="A11" s="81" t="s">
        <v>177</v>
      </c>
      <c r="B11" s="81" t="s">
        <v>9</v>
      </c>
      <c r="C11" s="81" t="s">
        <v>8</v>
      </c>
      <c r="D11" s="81" t="s">
        <v>10</v>
      </c>
      <c r="E11" s="81" t="s">
        <v>10</v>
      </c>
      <c r="F11" s="81" t="s">
        <v>10</v>
      </c>
      <c r="G11" s="81" t="s">
        <v>11</v>
      </c>
      <c r="H11" s="81" t="s">
        <v>201</v>
      </c>
      <c r="I11" s="82" t="s">
        <v>202</v>
      </c>
      <c r="J11" s="83">
        <v>0</v>
      </c>
      <c r="K11" s="83">
        <v>0</v>
      </c>
      <c r="L11" s="83">
        <v>0</v>
      </c>
    </row>
    <row r="12" spans="1:12" s="73" customFormat="1" ht="73.5" customHeight="1">
      <c r="A12" s="81" t="s">
        <v>177</v>
      </c>
      <c r="B12" s="81" t="s">
        <v>9</v>
      </c>
      <c r="C12" s="81" t="s">
        <v>8</v>
      </c>
      <c r="D12" s="81" t="s">
        <v>10</v>
      </c>
      <c r="E12" s="81" t="s">
        <v>10</v>
      </c>
      <c r="F12" s="81" t="s">
        <v>14</v>
      </c>
      <c r="G12" s="81" t="s">
        <v>11</v>
      </c>
      <c r="H12" s="81" t="s">
        <v>175</v>
      </c>
      <c r="I12" s="82" t="s">
        <v>203</v>
      </c>
      <c r="J12" s="83">
        <v>0</v>
      </c>
      <c r="K12" s="83">
        <v>0</v>
      </c>
      <c r="L12" s="83">
        <v>0</v>
      </c>
    </row>
    <row r="13" spans="1:12" s="4" customFormat="1" ht="1.5" customHeight="1" hidden="1">
      <c r="A13" s="84" t="s">
        <v>204</v>
      </c>
      <c r="B13" s="84" t="s">
        <v>14</v>
      </c>
      <c r="C13" s="84" t="s">
        <v>10</v>
      </c>
      <c r="D13" s="84" t="s">
        <v>10</v>
      </c>
      <c r="E13" s="84" t="s">
        <v>10</v>
      </c>
      <c r="F13" s="84" t="s">
        <v>10</v>
      </c>
      <c r="G13" s="84" t="s">
        <v>11</v>
      </c>
      <c r="H13" s="84" t="s">
        <v>12</v>
      </c>
      <c r="I13" s="85" t="s">
        <v>205</v>
      </c>
      <c r="J13" s="86"/>
      <c r="K13" s="86"/>
      <c r="L13" s="86" t="e">
        <f aca="true" t="shared" si="0" ref="L13:L26">K13/J13*100</f>
        <v>#DIV/0!</v>
      </c>
    </row>
    <row r="14" spans="1:12" s="71" customFormat="1" ht="45" customHeight="1" hidden="1">
      <c r="A14" s="87" t="s">
        <v>204</v>
      </c>
      <c r="B14" s="87" t="s">
        <v>14</v>
      </c>
      <c r="C14" s="87" t="s">
        <v>10</v>
      </c>
      <c r="D14" s="87" t="s">
        <v>10</v>
      </c>
      <c r="E14" s="87" t="s">
        <v>10</v>
      </c>
      <c r="F14" s="87" t="s">
        <v>10</v>
      </c>
      <c r="G14" s="87" t="s">
        <v>11</v>
      </c>
      <c r="H14" s="87" t="s">
        <v>206</v>
      </c>
      <c r="I14" s="88" t="s">
        <v>207</v>
      </c>
      <c r="J14" s="89"/>
      <c r="K14" s="89"/>
      <c r="L14" s="86" t="e">
        <f t="shared" si="0"/>
        <v>#DIV/0!</v>
      </c>
    </row>
    <row r="15" spans="1:12" s="73" customFormat="1" ht="54" customHeight="1" hidden="1">
      <c r="A15" s="87" t="s">
        <v>204</v>
      </c>
      <c r="B15" s="87" t="s">
        <v>14</v>
      </c>
      <c r="C15" s="87" t="s">
        <v>10</v>
      </c>
      <c r="D15" s="87" t="s">
        <v>10</v>
      </c>
      <c r="E15" s="87" t="s">
        <v>10</v>
      </c>
      <c r="F15" s="87" t="s">
        <v>8</v>
      </c>
      <c r="G15" s="87" t="s">
        <v>11</v>
      </c>
      <c r="H15" s="87" t="s">
        <v>206</v>
      </c>
      <c r="I15" s="88" t="s">
        <v>208</v>
      </c>
      <c r="J15" s="89"/>
      <c r="K15" s="89"/>
      <c r="L15" s="86" t="e">
        <f t="shared" si="0"/>
        <v>#DIV/0!</v>
      </c>
    </row>
    <row r="16" spans="1:12" s="73" customFormat="1" ht="44.25" customHeight="1">
      <c r="A16" s="87" t="s">
        <v>177</v>
      </c>
      <c r="B16" s="87" t="s">
        <v>9</v>
      </c>
      <c r="C16" s="87" t="s">
        <v>14</v>
      </c>
      <c r="D16" s="87" t="s">
        <v>10</v>
      </c>
      <c r="E16" s="87" t="s">
        <v>10</v>
      </c>
      <c r="F16" s="87" t="s">
        <v>10</v>
      </c>
      <c r="G16" s="87" t="s">
        <v>11</v>
      </c>
      <c r="H16" s="87" t="s">
        <v>12</v>
      </c>
      <c r="I16" s="88" t="s">
        <v>209</v>
      </c>
      <c r="J16" s="89">
        <f>J26+J22</f>
        <v>-182.59999999999854</v>
      </c>
      <c r="K16" s="89">
        <f>K26+K22</f>
        <v>-1402.8999999999996</v>
      </c>
      <c r="L16" s="90">
        <f t="shared" si="0"/>
        <v>768.2913472070159</v>
      </c>
    </row>
    <row r="17" spans="1:12" s="73" customFormat="1" ht="35.25" customHeight="1">
      <c r="A17" s="87" t="s">
        <v>177</v>
      </c>
      <c r="B17" s="87" t="s">
        <v>9</v>
      </c>
      <c r="C17" s="87" t="s">
        <v>14</v>
      </c>
      <c r="D17" s="87" t="s">
        <v>10</v>
      </c>
      <c r="E17" s="87" t="s">
        <v>10</v>
      </c>
      <c r="F17" s="87" t="s">
        <v>10</v>
      </c>
      <c r="G17" s="87" t="s">
        <v>11</v>
      </c>
      <c r="H17" s="87" t="s">
        <v>179</v>
      </c>
      <c r="I17" s="88" t="s">
        <v>210</v>
      </c>
      <c r="J17" s="89">
        <f>J18</f>
        <v>-11276.3</v>
      </c>
      <c r="K17" s="89">
        <v>-12975.4</v>
      </c>
      <c r="L17" s="90">
        <f t="shared" si="0"/>
        <v>115.06788574266382</v>
      </c>
    </row>
    <row r="18" spans="1:12" s="73" customFormat="1" ht="40.5" customHeight="1">
      <c r="A18" s="87" t="s">
        <v>177</v>
      </c>
      <c r="B18" s="87" t="s">
        <v>9</v>
      </c>
      <c r="C18" s="87" t="s">
        <v>14</v>
      </c>
      <c r="D18" s="87" t="s">
        <v>8</v>
      </c>
      <c r="E18" s="87" t="s">
        <v>10</v>
      </c>
      <c r="F18" s="87" t="s">
        <v>10</v>
      </c>
      <c r="G18" s="87" t="s">
        <v>11</v>
      </c>
      <c r="H18" s="87" t="s">
        <v>179</v>
      </c>
      <c r="I18" s="82" t="s">
        <v>211</v>
      </c>
      <c r="J18" s="89">
        <f>J22</f>
        <v>-11276.3</v>
      </c>
      <c r="K18" s="89">
        <f>K22</f>
        <v>-11276.3</v>
      </c>
      <c r="L18" s="90">
        <f t="shared" si="0"/>
        <v>100</v>
      </c>
    </row>
    <row r="19" spans="1:12" s="72" customFormat="1" ht="53.25" customHeight="1">
      <c r="A19" s="81" t="s">
        <v>177</v>
      </c>
      <c r="B19" s="81" t="s">
        <v>9</v>
      </c>
      <c r="C19" s="81" t="s">
        <v>14</v>
      </c>
      <c r="D19" s="81" t="s">
        <v>8</v>
      </c>
      <c r="E19" s="81" t="s">
        <v>9</v>
      </c>
      <c r="F19" s="81" t="s">
        <v>10</v>
      </c>
      <c r="G19" s="81" t="s">
        <v>11</v>
      </c>
      <c r="H19" s="81" t="s">
        <v>212</v>
      </c>
      <c r="I19" s="82" t="s">
        <v>213</v>
      </c>
      <c r="J19" s="89">
        <f>J22</f>
        <v>-11276.3</v>
      </c>
      <c r="K19" s="89">
        <f>K22</f>
        <v>-11276.3</v>
      </c>
      <c r="L19" s="90">
        <f t="shared" si="0"/>
        <v>100</v>
      </c>
    </row>
    <row r="20" spans="1:12" s="74" customFormat="1" ht="89.25" customHeight="1" hidden="1">
      <c r="A20" s="81" t="s">
        <v>204</v>
      </c>
      <c r="B20" s="81" t="s">
        <v>26</v>
      </c>
      <c r="C20" s="81" t="s">
        <v>9</v>
      </c>
      <c r="D20" s="81" t="s">
        <v>8</v>
      </c>
      <c r="E20" s="81" t="s">
        <v>10</v>
      </c>
      <c r="F20" s="81" t="s">
        <v>10</v>
      </c>
      <c r="G20" s="81" t="s">
        <v>11</v>
      </c>
      <c r="H20" s="81" t="s">
        <v>46</v>
      </c>
      <c r="I20" s="82" t="s">
        <v>214</v>
      </c>
      <c r="J20" s="89">
        <v>-910580.7</v>
      </c>
      <c r="K20" s="89">
        <v>-896814.7</v>
      </c>
      <c r="L20" s="90">
        <f t="shared" si="0"/>
        <v>98.48821746386673</v>
      </c>
    </row>
    <row r="21" spans="1:12" s="72" customFormat="1" ht="89.25" customHeight="1" hidden="1">
      <c r="A21" s="81" t="s">
        <v>204</v>
      </c>
      <c r="B21" s="81" t="s">
        <v>26</v>
      </c>
      <c r="C21" s="81" t="s">
        <v>9</v>
      </c>
      <c r="D21" s="81" t="s">
        <v>8</v>
      </c>
      <c r="E21" s="81" t="s">
        <v>10</v>
      </c>
      <c r="F21" s="81" t="s">
        <v>43</v>
      </c>
      <c r="G21" s="81" t="s">
        <v>11</v>
      </c>
      <c r="H21" s="81" t="s">
        <v>46</v>
      </c>
      <c r="I21" s="82" t="s">
        <v>215</v>
      </c>
      <c r="J21" s="89">
        <v>-910580.7</v>
      </c>
      <c r="K21" s="89">
        <v>-896814.7</v>
      </c>
      <c r="L21" s="90">
        <f t="shared" si="0"/>
        <v>98.48821746386673</v>
      </c>
    </row>
    <row r="22" spans="1:12" s="4" customFormat="1" ht="54" customHeight="1">
      <c r="A22" s="87" t="s">
        <v>177</v>
      </c>
      <c r="B22" s="87" t="s">
        <v>9</v>
      </c>
      <c r="C22" s="87" t="s">
        <v>14</v>
      </c>
      <c r="D22" s="87" t="s">
        <v>8</v>
      </c>
      <c r="E22" s="87" t="s">
        <v>9</v>
      </c>
      <c r="F22" s="87" t="s">
        <v>14</v>
      </c>
      <c r="G22" s="87" t="s">
        <v>11</v>
      </c>
      <c r="H22" s="87" t="s">
        <v>212</v>
      </c>
      <c r="I22" s="88" t="s">
        <v>216</v>
      </c>
      <c r="J22" s="89">
        <v>-11276.3</v>
      </c>
      <c r="K22" s="89">
        <v>-11276.3</v>
      </c>
      <c r="L22" s="90">
        <f t="shared" si="0"/>
        <v>100</v>
      </c>
    </row>
    <row r="23" spans="1:12" s="71" customFormat="1" ht="37.5" customHeight="1">
      <c r="A23" s="87" t="s">
        <v>177</v>
      </c>
      <c r="B23" s="87" t="s">
        <v>9</v>
      </c>
      <c r="C23" s="87" t="s">
        <v>14</v>
      </c>
      <c r="D23" s="87" t="s">
        <v>10</v>
      </c>
      <c r="E23" s="87" t="s">
        <v>10</v>
      </c>
      <c r="F23" s="87" t="s">
        <v>10</v>
      </c>
      <c r="G23" s="87" t="s">
        <v>11</v>
      </c>
      <c r="H23" s="87" t="s">
        <v>217</v>
      </c>
      <c r="I23" s="88" t="s">
        <v>218</v>
      </c>
      <c r="J23" s="90">
        <f aca="true" t="shared" si="1" ref="J23:K25">J24</f>
        <v>11093.7</v>
      </c>
      <c r="K23" s="90">
        <f t="shared" si="1"/>
        <v>9873.4</v>
      </c>
      <c r="L23" s="90">
        <f t="shared" si="0"/>
        <v>89.00006309887593</v>
      </c>
    </row>
    <row r="24" spans="1:12" s="73" customFormat="1" ht="44.25" customHeight="1">
      <c r="A24" s="87" t="s">
        <v>177</v>
      </c>
      <c r="B24" s="87" t="s">
        <v>9</v>
      </c>
      <c r="C24" s="87" t="s">
        <v>14</v>
      </c>
      <c r="D24" s="87" t="s">
        <v>8</v>
      </c>
      <c r="E24" s="87" t="s">
        <v>10</v>
      </c>
      <c r="F24" s="87" t="s">
        <v>10</v>
      </c>
      <c r="G24" s="87" t="s">
        <v>11</v>
      </c>
      <c r="H24" s="87" t="s">
        <v>217</v>
      </c>
      <c r="I24" s="88" t="s">
        <v>219</v>
      </c>
      <c r="J24" s="90">
        <f t="shared" si="1"/>
        <v>11093.7</v>
      </c>
      <c r="K24" s="90">
        <f t="shared" si="1"/>
        <v>9873.4</v>
      </c>
      <c r="L24" s="90">
        <f t="shared" si="0"/>
        <v>89.00006309887593</v>
      </c>
    </row>
    <row r="25" spans="1:12" s="73" customFormat="1" ht="57" customHeight="1">
      <c r="A25" s="87" t="s">
        <v>177</v>
      </c>
      <c r="B25" s="87" t="s">
        <v>9</v>
      </c>
      <c r="C25" s="87" t="s">
        <v>14</v>
      </c>
      <c r="D25" s="87" t="s">
        <v>8</v>
      </c>
      <c r="E25" s="87" t="s">
        <v>9</v>
      </c>
      <c r="F25" s="87" t="s">
        <v>10</v>
      </c>
      <c r="G25" s="87" t="s">
        <v>11</v>
      </c>
      <c r="H25" s="87" t="s">
        <v>220</v>
      </c>
      <c r="I25" s="88" t="s">
        <v>221</v>
      </c>
      <c r="J25" s="90">
        <f t="shared" si="1"/>
        <v>11093.7</v>
      </c>
      <c r="K25" s="90">
        <f t="shared" si="1"/>
        <v>9873.4</v>
      </c>
      <c r="L25" s="90">
        <f t="shared" si="0"/>
        <v>89.00006309887593</v>
      </c>
    </row>
    <row r="26" spans="1:14" s="76" customFormat="1" ht="63.75" customHeight="1">
      <c r="A26" s="25" t="s">
        <v>177</v>
      </c>
      <c r="B26" s="25" t="s">
        <v>9</v>
      </c>
      <c r="C26" s="25" t="s">
        <v>14</v>
      </c>
      <c r="D26" s="25" t="s">
        <v>8</v>
      </c>
      <c r="E26" s="25" t="s">
        <v>9</v>
      </c>
      <c r="F26" s="25" t="s">
        <v>14</v>
      </c>
      <c r="G26" s="25" t="s">
        <v>11</v>
      </c>
      <c r="H26" s="25" t="s">
        <v>220</v>
      </c>
      <c r="I26" s="91" t="s">
        <v>222</v>
      </c>
      <c r="J26" s="90">
        <v>11093.7</v>
      </c>
      <c r="K26" s="92">
        <v>9873.4</v>
      </c>
      <c r="L26" s="90">
        <f t="shared" si="0"/>
        <v>89.00006309887593</v>
      </c>
      <c r="M26" s="75"/>
      <c r="N26" s="75"/>
    </row>
    <row r="27" spans="1:12" s="77" customFormat="1" ht="61.5" customHeight="1">
      <c r="A27" s="93"/>
      <c r="B27" s="93"/>
      <c r="C27" s="93"/>
      <c r="D27" s="93"/>
      <c r="E27" s="93"/>
      <c r="F27" s="93"/>
      <c r="G27" s="93"/>
      <c r="H27" s="93"/>
      <c r="I27" s="94" t="s">
        <v>223</v>
      </c>
      <c r="J27" s="95">
        <f>J8+J16</f>
        <v>-182.59999999999854</v>
      </c>
      <c r="K27" s="372">
        <f>K8+K16</f>
        <v>-1402.8999999999996</v>
      </c>
      <c r="L27" s="95">
        <f>L8+L16</f>
        <v>768.2913472070159</v>
      </c>
    </row>
    <row r="28" spans="1:9" s="4" customFormat="1" ht="18.75">
      <c r="A28" s="3"/>
      <c r="B28" s="5"/>
      <c r="C28" s="5"/>
      <c r="D28" s="5"/>
      <c r="E28" s="5"/>
      <c r="F28" s="5"/>
      <c r="G28" s="5"/>
      <c r="H28" s="5"/>
      <c r="I28" s="4" t="s">
        <v>224</v>
      </c>
    </row>
    <row r="29" spans="1:8" s="4" customFormat="1" ht="18.75">
      <c r="A29" s="3"/>
      <c r="B29" s="5"/>
      <c r="C29" s="5"/>
      <c r="D29" s="5"/>
      <c r="E29" s="5"/>
      <c r="F29" s="5"/>
      <c r="G29" s="5"/>
      <c r="H29" s="5"/>
    </row>
    <row r="30" spans="1:8" s="4" customFormat="1" ht="18.75">
      <c r="A30" s="3"/>
      <c r="B30" s="5"/>
      <c r="C30" s="5"/>
      <c r="D30" s="5"/>
      <c r="E30" s="5"/>
      <c r="F30" s="5"/>
      <c r="G30" s="5"/>
      <c r="H30" s="5"/>
    </row>
    <row r="31" spans="1:8" s="4" customFormat="1" ht="18.75">
      <c r="A31" s="3"/>
      <c r="B31" s="5"/>
      <c r="C31" s="5"/>
      <c r="D31" s="5"/>
      <c r="E31" s="5"/>
      <c r="F31" s="5"/>
      <c r="G31" s="5"/>
      <c r="H31" s="5"/>
    </row>
    <row r="32" spans="1:8" s="4" customFormat="1" ht="18.75">
      <c r="A32" s="3"/>
      <c r="B32" s="5"/>
      <c r="C32" s="5"/>
      <c r="D32" s="5"/>
      <c r="E32" s="5"/>
      <c r="F32" s="5"/>
      <c r="G32" s="5"/>
      <c r="H32" s="5"/>
    </row>
    <row r="33" spans="1:8" s="4" customFormat="1" ht="18.75">
      <c r="A33" s="3"/>
      <c r="B33" s="5"/>
      <c r="C33" s="5"/>
      <c r="D33" s="5"/>
      <c r="E33" s="5"/>
      <c r="F33" s="5"/>
      <c r="G33" s="5"/>
      <c r="H33" s="5"/>
    </row>
    <row r="34" spans="1:8" s="4" customFormat="1" ht="18.75">
      <c r="A34" s="3"/>
      <c r="B34" s="5"/>
      <c r="C34" s="5"/>
      <c r="D34" s="5"/>
      <c r="E34" s="5"/>
      <c r="F34" s="5"/>
      <c r="G34" s="5"/>
      <c r="H34" s="5"/>
    </row>
    <row r="35" spans="1:8" s="4" customFormat="1" ht="18.75">
      <c r="A35" s="3"/>
      <c r="B35" s="5"/>
      <c r="C35" s="5"/>
      <c r="D35" s="5"/>
      <c r="E35" s="5"/>
      <c r="F35" s="5"/>
      <c r="G35" s="5"/>
      <c r="H35" s="5"/>
    </row>
    <row r="36" spans="1:8" s="4" customFormat="1" ht="18.75">
      <c r="A36" s="3"/>
      <c r="B36" s="5"/>
      <c r="C36" s="5"/>
      <c r="D36" s="5"/>
      <c r="E36" s="5"/>
      <c r="F36" s="5"/>
      <c r="G36" s="5"/>
      <c r="H36" s="5"/>
    </row>
    <row r="37" spans="1:8" s="4" customFormat="1" ht="18.75">
      <c r="A37" s="5"/>
      <c r="B37" s="5"/>
      <c r="C37" s="5"/>
      <c r="D37" s="5"/>
      <c r="E37" s="5"/>
      <c r="F37" s="5"/>
      <c r="G37" s="5"/>
      <c r="H37" s="5"/>
    </row>
    <row r="38" spans="1:12" s="4" customFormat="1" ht="18.75">
      <c r="A38" s="5"/>
      <c r="B38" s="5"/>
      <c r="C38" s="5"/>
      <c r="D38" s="5"/>
      <c r="E38" s="5"/>
      <c r="F38" s="5"/>
      <c r="G38" s="5"/>
      <c r="H38" s="5"/>
      <c r="I38" s="78"/>
      <c r="J38" s="78"/>
      <c r="K38" s="78"/>
      <c r="L38" s="78"/>
    </row>
    <row r="39" spans="1:8" s="4" customFormat="1" ht="18.75">
      <c r="A39" s="5"/>
      <c r="B39" s="5"/>
      <c r="C39" s="5"/>
      <c r="D39" s="5"/>
      <c r="E39" s="5"/>
      <c r="F39" s="5"/>
      <c r="G39" s="5"/>
      <c r="H39" s="5"/>
    </row>
    <row r="40" spans="1:8" s="4" customFormat="1" ht="18.75">
      <c r="A40" s="5"/>
      <c r="B40" s="5"/>
      <c r="C40" s="5"/>
      <c r="D40" s="5"/>
      <c r="E40" s="5"/>
      <c r="F40" s="5"/>
      <c r="G40" s="5"/>
      <c r="H40" s="5"/>
    </row>
    <row r="41" spans="1:8" s="4" customFormat="1" ht="18.75">
      <c r="A41" s="5"/>
      <c r="B41" s="5"/>
      <c r="C41" s="5"/>
      <c r="D41" s="5"/>
      <c r="E41" s="5"/>
      <c r="F41" s="5"/>
      <c r="G41" s="5"/>
      <c r="H41" s="5"/>
    </row>
    <row r="42" spans="1:8" s="4" customFormat="1" ht="18.75">
      <c r="A42" s="5"/>
      <c r="B42" s="5"/>
      <c r="C42" s="5"/>
      <c r="D42" s="5"/>
      <c r="E42" s="5"/>
      <c r="F42" s="5"/>
      <c r="G42" s="5"/>
      <c r="H42" s="5"/>
    </row>
    <row r="43" spans="1:8" s="4" customFormat="1" ht="18.75">
      <c r="A43" s="5"/>
      <c r="B43" s="5"/>
      <c r="C43" s="5"/>
      <c r="D43" s="5"/>
      <c r="E43" s="5"/>
      <c r="F43" s="5"/>
      <c r="G43" s="5"/>
      <c r="H43" s="5"/>
    </row>
    <row r="44" spans="1:8" s="4" customFormat="1" ht="18.75">
      <c r="A44" s="5"/>
      <c r="B44" s="5"/>
      <c r="C44" s="5"/>
      <c r="D44" s="5"/>
      <c r="E44" s="5"/>
      <c r="F44" s="5"/>
      <c r="G44" s="5"/>
      <c r="H44" s="5"/>
    </row>
    <row r="45" spans="1:8" s="4" customFormat="1" ht="18.75">
      <c r="A45" s="5"/>
      <c r="B45" s="5"/>
      <c r="C45" s="5"/>
      <c r="D45" s="5"/>
      <c r="E45" s="5"/>
      <c r="F45" s="5"/>
      <c r="G45" s="5"/>
      <c r="H45" s="5"/>
    </row>
    <row r="46" spans="1:8" s="4" customFormat="1" ht="18.75">
      <c r="A46" s="5"/>
      <c r="B46" s="5"/>
      <c r="C46" s="5"/>
      <c r="D46" s="5"/>
      <c r="E46" s="5"/>
      <c r="F46" s="5"/>
      <c r="G46" s="5"/>
      <c r="H46" s="5"/>
    </row>
    <row r="47" spans="1:8" s="4" customFormat="1" ht="18.75">
      <c r="A47" s="5"/>
      <c r="B47" s="5"/>
      <c r="C47" s="5"/>
      <c r="D47" s="5"/>
      <c r="E47" s="5"/>
      <c r="F47" s="5"/>
      <c r="G47" s="5"/>
      <c r="H47" s="5"/>
    </row>
    <row r="48" spans="1:8" s="4" customFormat="1" ht="18.75">
      <c r="A48" s="5"/>
      <c r="B48" s="5"/>
      <c r="C48" s="5"/>
      <c r="D48" s="5"/>
      <c r="E48" s="5"/>
      <c r="F48" s="5"/>
      <c r="G48" s="5"/>
      <c r="H48" s="5"/>
    </row>
    <row r="49" spans="1:8" s="4" customFormat="1" ht="18.75">
      <c r="A49" s="5"/>
      <c r="B49" s="5"/>
      <c r="C49" s="5"/>
      <c r="D49" s="5"/>
      <c r="E49" s="5"/>
      <c r="F49" s="5"/>
      <c r="G49" s="5"/>
      <c r="H49" s="5"/>
    </row>
    <row r="50" spans="1:8" s="4" customFormat="1" ht="18.75">
      <c r="A50" s="5"/>
      <c r="B50" s="5"/>
      <c r="C50" s="5"/>
      <c r="D50" s="5"/>
      <c r="E50" s="5"/>
      <c r="F50" s="5"/>
      <c r="G50" s="5"/>
      <c r="H50" s="5"/>
    </row>
    <row r="51" spans="1:8" s="4" customFormat="1" ht="18.75">
      <c r="A51" s="5"/>
      <c r="B51" s="5"/>
      <c r="C51" s="5"/>
      <c r="D51" s="5"/>
      <c r="E51" s="5"/>
      <c r="F51" s="5"/>
      <c r="G51" s="5"/>
      <c r="H51" s="5"/>
    </row>
    <row r="52" spans="1:8" s="4" customFormat="1" ht="18.75">
      <c r="A52" s="5"/>
      <c r="B52" s="5"/>
      <c r="C52" s="5"/>
      <c r="D52" s="5"/>
      <c r="E52" s="5"/>
      <c r="F52" s="5"/>
      <c r="G52" s="5"/>
      <c r="H52" s="5"/>
    </row>
    <row r="53" spans="1:8" s="4" customFormat="1" ht="18.75">
      <c r="A53" s="5"/>
      <c r="B53" s="5"/>
      <c r="C53" s="5"/>
      <c r="D53" s="5"/>
      <c r="E53" s="5"/>
      <c r="F53" s="5"/>
      <c r="G53" s="5"/>
      <c r="H53" s="5"/>
    </row>
    <row r="54" spans="1:8" s="4" customFormat="1" ht="18.75">
      <c r="A54" s="5"/>
      <c r="B54" s="5"/>
      <c r="C54" s="5"/>
      <c r="D54" s="5"/>
      <c r="E54" s="5"/>
      <c r="F54" s="5"/>
      <c r="G54" s="5"/>
      <c r="H54" s="5"/>
    </row>
    <row r="55" spans="1:8" s="4" customFormat="1" ht="18.75">
      <c r="A55" s="5"/>
      <c r="B55" s="5"/>
      <c r="C55" s="5"/>
      <c r="D55" s="5"/>
      <c r="E55" s="5"/>
      <c r="F55" s="5"/>
      <c r="G55" s="5"/>
      <c r="H55" s="5"/>
    </row>
    <row r="56" spans="1:8" s="4" customFormat="1" ht="18.75">
      <c r="A56" s="5"/>
      <c r="B56" s="5"/>
      <c r="C56" s="5"/>
      <c r="D56" s="5"/>
      <c r="E56" s="5"/>
      <c r="F56" s="5"/>
      <c r="G56" s="5"/>
      <c r="H56" s="5"/>
    </row>
    <row r="57" spans="1:8" s="4" customFormat="1" ht="18.75">
      <c r="A57" s="5"/>
      <c r="B57" s="5"/>
      <c r="C57" s="5"/>
      <c r="D57" s="5"/>
      <c r="E57" s="5"/>
      <c r="F57" s="5"/>
      <c r="G57" s="5"/>
      <c r="H57" s="5"/>
    </row>
    <row r="58" spans="1:8" s="4" customFormat="1" ht="18.75">
      <c r="A58" s="5"/>
      <c r="B58" s="5"/>
      <c r="C58" s="5"/>
      <c r="D58" s="5"/>
      <c r="E58" s="5"/>
      <c r="F58" s="5"/>
      <c r="G58" s="5"/>
      <c r="H58" s="5"/>
    </row>
    <row r="59" spans="1:8" s="4" customFormat="1" ht="18.75">
      <c r="A59" s="5"/>
      <c r="B59" s="5"/>
      <c r="C59" s="5"/>
      <c r="D59" s="5"/>
      <c r="E59" s="5"/>
      <c r="F59" s="5"/>
      <c r="G59" s="5"/>
      <c r="H59" s="5"/>
    </row>
    <row r="60" spans="1:8" s="4" customFormat="1" ht="18.75">
      <c r="A60" s="5"/>
      <c r="B60" s="5"/>
      <c r="C60" s="5"/>
      <c r="D60" s="5"/>
      <c r="E60" s="5"/>
      <c r="F60" s="5"/>
      <c r="G60" s="5"/>
      <c r="H60" s="5"/>
    </row>
    <row r="61" spans="1:8" s="4" customFormat="1" ht="18.75">
      <c r="A61" s="5"/>
      <c r="B61" s="5"/>
      <c r="C61" s="5"/>
      <c r="D61" s="5"/>
      <c r="E61" s="5"/>
      <c r="F61" s="5"/>
      <c r="G61" s="5"/>
      <c r="H61" s="5"/>
    </row>
    <row r="62" spans="1:8" s="4" customFormat="1" ht="18.75">
      <c r="A62" s="5"/>
      <c r="B62" s="5"/>
      <c r="C62" s="5"/>
      <c r="D62" s="5"/>
      <c r="E62" s="5"/>
      <c r="F62" s="5"/>
      <c r="G62" s="5"/>
      <c r="H62" s="5"/>
    </row>
    <row r="63" spans="1:8" s="4" customFormat="1" ht="18.75">
      <c r="A63" s="5"/>
      <c r="B63" s="5"/>
      <c r="C63" s="5"/>
      <c r="D63" s="5"/>
      <c r="E63" s="5"/>
      <c r="F63" s="5"/>
      <c r="G63" s="5"/>
      <c r="H63" s="5"/>
    </row>
    <row r="64" spans="1:8" s="4" customFormat="1" ht="18.75">
      <c r="A64" s="5"/>
      <c r="B64" s="5"/>
      <c r="C64" s="5"/>
      <c r="D64" s="5"/>
      <c r="E64" s="5"/>
      <c r="F64" s="5"/>
      <c r="G64" s="5"/>
      <c r="H64" s="5"/>
    </row>
    <row r="65" spans="1:8" s="4" customFormat="1" ht="18.75">
      <c r="A65" s="5"/>
      <c r="B65" s="5"/>
      <c r="C65" s="5"/>
      <c r="D65" s="5"/>
      <c r="E65" s="5"/>
      <c r="F65" s="5"/>
      <c r="G65" s="5"/>
      <c r="H65" s="5"/>
    </row>
    <row r="66" spans="1:8" s="4" customFormat="1" ht="18.75">
      <c r="A66" s="5"/>
      <c r="B66" s="5"/>
      <c r="C66" s="5"/>
      <c r="D66" s="5"/>
      <c r="E66" s="5"/>
      <c r="F66" s="5"/>
      <c r="G66" s="5"/>
      <c r="H66" s="5"/>
    </row>
    <row r="67" spans="1:8" s="4" customFormat="1" ht="18.75">
      <c r="A67" s="5"/>
      <c r="B67" s="5"/>
      <c r="C67" s="5"/>
      <c r="D67" s="5"/>
      <c r="E67" s="5"/>
      <c r="F67" s="5"/>
      <c r="G67" s="5"/>
      <c r="H67" s="5"/>
    </row>
    <row r="68" spans="1:8" s="4" customFormat="1" ht="18.75">
      <c r="A68" s="5"/>
      <c r="B68" s="5"/>
      <c r="C68" s="5"/>
      <c r="D68" s="5"/>
      <c r="E68" s="5"/>
      <c r="F68" s="5"/>
      <c r="G68" s="5"/>
      <c r="H68" s="5"/>
    </row>
    <row r="69" spans="1:8" s="4" customFormat="1" ht="18.75">
      <c r="A69" s="5"/>
      <c r="B69" s="5"/>
      <c r="C69" s="5"/>
      <c r="D69" s="5"/>
      <c r="E69" s="5"/>
      <c r="F69" s="5"/>
      <c r="G69" s="5"/>
      <c r="H69" s="5"/>
    </row>
    <row r="70" spans="1:8" s="4" customFormat="1" ht="18.75">
      <c r="A70" s="5"/>
      <c r="B70" s="5"/>
      <c r="C70" s="5"/>
      <c r="D70" s="5"/>
      <c r="E70" s="5"/>
      <c r="F70" s="5"/>
      <c r="G70" s="5"/>
      <c r="H70" s="5"/>
    </row>
    <row r="71" spans="1:8" s="4" customFormat="1" ht="18.75">
      <c r="A71" s="5"/>
      <c r="B71" s="5"/>
      <c r="C71" s="5"/>
      <c r="D71" s="5"/>
      <c r="E71" s="5"/>
      <c r="F71" s="5"/>
      <c r="G71" s="5"/>
      <c r="H71" s="5"/>
    </row>
    <row r="72" spans="1:8" s="4" customFormat="1" ht="18.75">
      <c r="A72" s="5"/>
      <c r="B72" s="5"/>
      <c r="C72" s="5"/>
      <c r="D72" s="5"/>
      <c r="E72" s="5"/>
      <c r="F72" s="5"/>
      <c r="G72" s="5"/>
      <c r="H72" s="5"/>
    </row>
    <row r="73" spans="1:8" s="4" customFormat="1" ht="18.75">
      <c r="A73" s="5"/>
      <c r="B73" s="5"/>
      <c r="C73" s="5"/>
      <c r="D73" s="5"/>
      <c r="E73" s="5"/>
      <c r="F73" s="5"/>
      <c r="G73" s="5"/>
      <c r="H73" s="5"/>
    </row>
    <row r="74" spans="1:8" s="4" customFormat="1" ht="18.75">
      <c r="A74" s="5"/>
      <c r="B74" s="5"/>
      <c r="C74" s="5"/>
      <c r="D74" s="5"/>
      <c r="E74" s="5"/>
      <c r="F74" s="5"/>
      <c r="G74" s="5"/>
      <c r="H74" s="5"/>
    </row>
    <row r="75" spans="1:8" s="4" customFormat="1" ht="18.75">
      <c r="A75" s="5"/>
      <c r="B75" s="5"/>
      <c r="C75" s="5"/>
      <c r="D75" s="5"/>
      <c r="E75" s="5"/>
      <c r="F75" s="5"/>
      <c r="G75" s="5"/>
      <c r="H75" s="5"/>
    </row>
    <row r="76" spans="1:8" s="4" customFormat="1" ht="18.75">
      <c r="A76" s="5"/>
      <c r="B76" s="5"/>
      <c r="C76" s="5"/>
      <c r="D76" s="5"/>
      <c r="E76" s="5"/>
      <c r="F76" s="5"/>
      <c r="G76" s="5"/>
      <c r="H76" s="5"/>
    </row>
    <row r="77" spans="1:8" s="4" customFormat="1" ht="18.75">
      <c r="A77" s="5"/>
      <c r="B77" s="5"/>
      <c r="C77" s="5"/>
      <c r="D77" s="5"/>
      <c r="E77" s="5"/>
      <c r="F77" s="5"/>
      <c r="G77" s="5"/>
      <c r="H77" s="5"/>
    </row>
    <row r="78" spans="1:8" s="4" customFormat="1" ht="18.75">
      <c r="A78" s="5"/>
      <c r="B78" s="5"/>
      <c r="C78" s="5"/>
      <c r="D78" s="5"/>
      <c r="E78" s="5"/>
      <c r="F78" s="5"/>
      <c r="G78" s="5"/>
      <c r="H78" s="5"/>
    </row>
    <row r="79" spans="1:8" s="4" customFormat="1" ht="18.75">
      <c r="A79" s="5"/>
      <c r="B79" s="5"/>
      <c r="C79" s="5"/>
      <c r="D79" s="5"/>
      <c r="E79" s="5"/>
      <c r="F79" s="5"/>
      <c r="G79" s="5"/>
      <c r="H79" s="5"/>
    </row>
    <row r="80" spans="1:8" s="4" customFormat="1" ht="18.75">
      <c r="A80" s="5"/>
      <c r="B80" s="5"/>
      <c r="C80" s="5"/>
      <c r="D80" s="5"/>
      <c r="E80" s="5"/>
      <c r="F80" s="5"/>
      <c r="G80" s="5"/>
      <c r="H80" s="5"/>
    </row>
    <row r="81" spans="1:8" s="4" customFormat="1" ht="18.75">
      <c r="A81" s="5"/>
      <c r="B81" s="5"/>
      <c r="C81" s="5"/>
      <c r="D81" s="5"/>
      <c r="E81" s="5"/>
      <c r="F81" s="5"/>
      <c r="G81" s="5"/>
      <c r="H81" s="5"/>
    </row>
    <row r="82" spans="1:8" s="4" customFormat="1" ht="18.75">
      <c r="A82" s="5"/>
      <c r="B82" s="5"/>
      <c r="C82" s="5"/>
      <c r="D82" s="5"/>
      <c r="E82" s="5"/>
      <c r="F82" s="5"/>
      <c r="G82" s="5"/>
      <c r="H82" s="5"/>
    </row>
    <row r="83" spans="1:8" s="4" customFormat="1" ht="18.75">
      <c r="A83" s="5"/>
      <c r="B83" s="5"/>
      <c r="C83" s="5"/>
      <c r="D83" s="5"/>
      <c r="E83" s="5"/>
      <c r="F83" s="5"/>
      <c r="G83" s="5"/>
      <c r="H83" s="5"/>
    </row>
    <row r="84" spans="1:8" s="4" customFormat="1" ht="18.75">
      <c r="A84" s="5"/>
      <c r="B84" s="5"/>
      <c r="C84" s="5"/>
      <c r="D84" s="5"/>
      <c r="E84" s="5"/>
      <c r="F84" s="5"/>
      <c r="G84" s="5"/>
      <c r="H84" s="5"/>
    </row>
    <row r="85" spans="1:8" s="4" customFormat="1" ht="18.75">
      <c r="A85" s="5"/>
      <c r="B85" s="5"/>
      <c r="C85" s="5"/>
      <c r="D85" s="5"/>
      <c r="E85" s="5"/>
      <c r="F85" s="5"/>
      <c r="G85" s="5"/>
      <c r="H85" s="5"/>
    </row>
    <row r="86" spans="1:8" s="4" customFormat="1" ht="18.75">
      <c r="A86" s="5"/>
      <c r="B86" s="5"/>
      <c r="C86" s="5"/>
      <c r="D86" s="5"/>
      <c r="E86" s="5"/>
      <c r="F86" s="5"/>
      <c r="G86" s="5"/>
      <c r="H86" s="5"/>
    </row>
    <row r="87" spans="1:8" s="4" customFormat="1" ht="18.75">
      <c r="A87" s="5"/>
      <c r="B87" s="5"/>
      <c r="C87" s="5"/>
      <c r="D87" s="5"/>
      <c r="E87" s="5"/>
      <c r="F87" s="5"/>
      <c r="G87" s="5"/>
      <c r="H87" s="5"/>
    </row>
    <row r="88" spans="1:8" s="4" customFormat="1" ht="18.75">
      <c r="A88" s="5"/>
      <c r="B88" s="5"/>
      <c r="C88" s="5"/>
      <c r="D88" s="5"/>
      <c r="E88" s="5"/>
      <c r="F88" s="5"/>
      <c r="G88" s="5"/>
      <c r="H88" s="5"/>
    </row>
    <row r="89" spans="1:8" s="4" customFormat="1" ht="18.75">
      <c r="A89" s="5"/>
      <c r="B89" s="5"/>
      <c r="C89" s="5"/>
      <c r="D89" s="5"/>
      <c r="E89" s="5"/>
      <c r="F89" s="5"/>
      <c r="G89" s="5"/>
      <c r="H89" s="5"/>
    </row>
    <row r="90" spans="1:8" s="4" customFormat="1" ht="18.75">
      <c r="A90" s="5"/>
      <c r="B90" s="5"/>
      <c r="C90" s="5"/>
      <c r="D90" s="5"/>
      <c r="E90" s="5"/>
      <c r="F90" s="5"/>
      <c r="G90" s="5"/>
      <c r="H90" s="5"/>
    </row>
    <row r="91" spans="1:8" s="4" customFormat="1" ht="18.75">
      <c r="A91" s="5"/>
      <c r="B91" s="5"/>
      <c r="C91" s="5"/>
      <c r="D91" s="5"/>
      <c r="E91" s="5"/>
      <c r="F91" s="5"/>
      <c r="G91" s="5"/>
      <c r="H91" s="5"/>
    </row>
    <row r="92" spans="1:8" s="4" customFormat="1" ht="18.75">
      <c r="A92" s="5"/>
      <c r="B92" s="5"/>
      <c r="C92" s="5"/>
      <c r="D92" s="5"/>
      <c r="E92" s="5"/>
      <c r="F92" s="5"/>
      <c r="G92" s="5"/>
      <c r="H92" s="5"/>
    </row>
    <row r="93" spans="1:8" s="4" customFormat="1" ht="18.75">
      <c r="A93" s="5"/>
      <c r="B93" s="5"/>
      <c r="C93" s="5"/>
      <c r="D93" s="5"/>
      <c r="E93" s="5"/>
      <c r="F93" s="5"/>
      <c r="G93" s="5"/>
      <c r="H93" s="5"/>
    </row>
    <row r="94" spans="1:8" s="4" customFormat="1" ht="18.75">
      <c r="A94" s="5"/>
      <c r="B94" s="5"/>
      <c r="C94" s="5"/>
      <c r="D94" s="5"/>
      <c r="E94" s="5"/>
      <c r="F94" s="5"/>
      <c r="G94" s="5"/>
      <c r="H94" s="5"/>
    </row>
    <row r="95" spans="1:8" s="4" customFormat="1" ht="18.75">
      <c r="A95" s="5"/>
      <c r="B95" s="5"/>
      <c r="C95" s="5"/>
      <c r="D95" s="5"/>
      <c r="E95" s="5"/>
      <c r="F95" s="5"/>
      <c r="G95" s="5"/>
      <c r="H95" s="5"/>
    </row>
    <row r="96" spans="1:8" s="4" customFormat="1" ht="18.75">
      <c r="A96" s="5"/>
      <c r="B96" s="5"/>
      <c r="C96" s="5"/>
      <c r="D96" s="5"/>
      <c r="E96" s="5"/>
      <c r="F96" s="5"/>
      <c r="G96" s="5"/>
      <c r="H96" s="5"/>
    </row>
    <row r="97" spans="1:8" s="4" customFormat="1" ht="18.75">
      <c r="A97" s="5"/>
      <c r="B97" s="5"/>
      <c r="C97" s="5"/>
      <c r="D97" s="5"/>
      <c r="E97" s="5"/>
      <c r="F97" s="5"/>
      <c r="G97" s="5"/>
      <c r="H97" s="5"/>
    </row>
    <row r="98" spans="1:8" s="4" customFormat="1" ht="18.75">
      <c r="A98" s="5"/>
      <c r="B98" s="5"/>
      <c r="C98" s="5"/>
      <c r="D98" s="5"/>
      <c r="E98" s="5"/>
      <c r="F98" s="5"/>
      <c r="G98" s="5"/>
      <c r="H98" s="5"/>
    </row>
    <row r="99" spans="1:8" s="4" customFormat="1" ht="18.75">
      <c r="A99" s="5"/>
      <c r="B99" s="5"/>
      <c r="C99" s="5"/>
      <c r="D99" s="5"/>
      <c r="E99" s="5"/>
      <c r="F99" s="5"/>
      <c r="G99" s="5"/>
      <c r="H99" s="5"/>
    </row>
    <row r="100" spans="1:8" s="4" customFormat="1" ht="18.75">
      <c r="A100" s="5"/>
      <c r="B100" s="5"/>
      <c r="C100" s="5"/>
      <c r="D100" s="5"/>
      <c r="E100" s="5"/>
      <c r="F100" s="5"/>
      <c r="G100" s="5"/>
      <c r="H100" s="5"/>
    </row>
    <row r="101" spans="1:8" s="4" customFormat="1" ht="18.75">
      <c r="A101" s="5"/>
      <c r="B101" s="5"/>
      <c r="C101" s="5"/>
      <c r="D101" s="5"/>
      <c r="E101" s="5"/>
      <c r="F101" s="5"/>
      <c r="G101" s="5"/>
      <c r="H101" s="5"/>
    </row>
    <row r="102" spans="1:8" s="4" customFormat="1" ht="18.75">
      <c r="A102" s="5"/>
      <c r="B102" s="5"/>
      <c r="C102" s="5"/>
      <c r="D102" s="5"/>
      <c r="E102" s="5"/>
      <c r="F102" s="5"/>
      <c r="G102" s="5"/>
      <c r="H102" s="5"/>
    </row>
    <row r="103" spans="1:8" s="4" customFormat="1" ht="18.75">
      <c r="A103" s="5"/>
      <c r="B103" s="5"/>
      <c r="C103" s="5"/>
      <c r="D103" s="5"/>
      <c r="E103" s="5"/>
      <c r="F103" s="5"/>
      <c r="G103" s="5"/>
      <c r="H103" s="5"/>
    </row>
    <row r="104" spans="1:8" s="4" customFormat="1" ht="18.75">
      <c r="A104" s="5"/>
      <c r="B104" s="5"/>
      <c r="C104" s="5"/>
      <c r="D104" s="5"/>
      <c r="E104" s="5"/>
      <c r="F104" s="5"/>
      <c r="G104" s="5"/>
      <c r="H104" s="5"/>
    </row>
    <row r="105" spans="1:8" s="4" customFormat="1" ht="18.75">
      <c r="A105" s="5"/>
      <c r="B105" s="5"/>
      <c r="C105" s="5"/>
      <c r="D105" s="5"/>
      <c r="E105" s="5"/>
      <c r="F105" s="5"/>
      <c r="G105" s="5"/>
      <c r="H105" s="5"/>
    </row>
    <row r="106" spans="1:8" s="4" customFormat="1" ht="18.75">
      <c r="A106" s="5"/>
      <c r="B106" s="5"/>
      <c r="C106" s="5"/>
      <c r="D106" s="5"/>
      <c r="E106" s="5"/>
      <c r="F106" s="5"/>
      <c r="G106" s="5"/>
      <c r="H106" s="5"/>
    </row>
    <row r="107" spans="1:8" s="4" customFormat="1" ht="18.75">
      <c r="A107" s="5"/>
      <c r="B107" s="5"/>
      <c r="C107" s="5"/>
      <c r="D107" s="5"/>
      <c r="E107" s="5"/>
      <c r="F107" s="5"/>
      <c r="G107" s="5"/>
      <c r="H107" s="5"/>
    </row>
    <row r="108" spans="1:8" s="4" customFormat="1" ht="18.75">
      <c r="A108" s="5"/>
      <c r="B108" s="5"/>
      <c r="C108" s="5"/>
      <c r="D108" s="5"/>
      <c r="E108" s="5"/>
      <c r="F108" s="5"/>
      <c r="G108" s="5"/>
      <c r="H108" s="5"/>
    </row>
    <row r="109" spans="1:8" s="4" customFormat="1" ht="18.75">
      <c r="A109" s="5"/>
      <c r="B109" s="5"/>
      <c r="C109" s="5"/>
      <c r="D109" s="5"/>
      <c r="E109" s="5"/>
      <c r="F109" s="5"/>
      <c r="G109" s="5"/>
      <c r="H109" s="5"/>
    </row>
    <row r="110" spans="1:8" s="4" customFormat="1" ht="18.75">
      <c r="A110" s="5"/>
      <c r="B110" s="5"/>
      <c r="C110" s="5"/>
      <c r="D110" s="5"/>
      <c r="E110" s="5"/>
      <c r="F110" s="5"/>
      <c r="G110" s="5"/>
      <c r="H110" s="5"/>
    </row>
    <row r="111" spans="1:8" s="4" customFormat="1" ht="18.75">
      <c r="A111" s="5"/>
      <c r="B111" s="5"/>
      <c r="C111" s="5"/>
      <c r="D111" s="5"/>
      <c r="E111" s="5"/>
      <c r="F111" s="5"/>
      <c r="G111" s="5"/>
      <c r="H111" s="5"/>
    </row>
    <row r="112" spans="1:8" s="4" customFormat="1" ht="18.75">
      <c r="A112" s="5"/>
      <c r="B112" s="5"/>
      <c r="C112" s="5"/>
      <c r="D112" s="5"/>
      <c r="E112" s="5"/>
      <c r="F112" s="5"/>
      <c r="G112" s="5"/>
      <c r="H112" s="5"/>
    </row>
    <row r="113" spans="1:8" s="4" customFormat="1" ht="18.75">
      <c r="A113" s="5"/>
      <c r="B113" s="5"/>
      <c r="C113" s="5"/>
      <c r="D113" s="5"/>
      <c r="E113" s="5"/>
      <c r="F113" s="5"/>
      <c r="G113" s="5"/>
      <c r="H113" s="5"/>
    </row>
    <row r="114" spans="1:8" s="4" customFormat="1" ht="18.75">
      <c r="A114" s="5"/>
      <c r="B114" s="5"/>
      <c r="C114" s="5"/>
      <c r="D114" s="5"/>
      <c r="E114" s="5"/>
      <c r="F114" s="5"/>
      <c r="G114" s="5"/>
      <c r="H114" s="5"/>
    </row>
    <row r="115" spans="1:8" s="4" customFormat="1" ht="18.75">
      <c r="A115" s="5"/>
      <c r="B115" s="5"/>
      <c r="C115" s="5"/>
      <c r="D115" s="5"/>
      <c r="E115" s="5"/>
      <c r="F115" s="5"/>
      <c r="G115" s="5"/>
      <c r="H115" s="5"/>
    </row>
    <row r="116" spans="1:8" s="4" customFormat="1" ht="18.75">
      <c r="A116" s="5"/>
      <c r="B116" s="5"/>
      <c r="C116" s="5"/>
      <c r="D116" s="5"/>
      <c r="E116" s="5"/>
      <c r="F116" s="5"/>
      <c r="G116" s="5"/>
      <c r="H116" s="5"/>
    </row>
    <row r="117" spans="1:8" s="4" customFormat="1" ht="18.75">
      <c r="A117" s="5"/>
      <c r="B117" s="5"/>
      <c r="C117" s="5"/>
      <c r="D117" s="5"/>
      <c r="E117" s="5"/>
      <c r="F117" s="5"/>
      <c r="G117" s="5"/>
      <c r="H117" s="5"/>
    </row>
    <row r="118" spans="1:8" s="4" customFormat="1" ht="18.75">
      <c r="A118" s="5"/>
      <c r="B118" s="5"/>
      <c r="C118" s="5"/>
      <c r="D118" s="5"/>
      <c r="E118" s="5"/>
      <c r="F118" s="5"/>
      <c r="G118" s="5"/>
      <c r="H118" s="5"/>
    </row>
    <row r="119" spans="1:8" s="4" customFormat="1" ht="18.75">
      <c r="A119" s="5"/>
      <c r="B119" s="5"/>
      <c r="C119" s="5"/>
      <c r="D119" s="5"/>
      <c r="E119" s="5"/>
      <c r="F119" s="5"/>
      <c r="G119" s="5"/>
      <c r="H119" s="5"/>
    </row>
    <row r="120" spans="1:8" s="4" customFormat="1" ht="18.75">
      <c r="A120" s="5"/>
      <c r="B120" s="5"/>
      <c r="C120" s="5"/>
      <c r="D120" s="5"/>
      <c r="E120" s="5"/>
      <c r="F120" s="5"/>
      <c r="G120" s="5"/>
      <c r="H120" s="5"/>
    </row>
    <row r="121" spans="1:8" s="4" customFormat="1" ht="18.75">
      <c r="A121" s="5"/>
      <c r="B121" s="5"/>
      <c r="C121" s="5"/>
      <c r="D121" s="5"/>
      <c r="E121" s="5"/>
      <c r="F121" s="5"/>
      <c r="G121" s="5"/>
      <c r="H121" s="5"/>
    </row>
    <row r="122" spans="1:8" s="4" customFormat="1" ht="18.75">
      <c r="A122" s="5"/>
      <c r="B122" s="5"/>
      <c r="C122" s="5"/>
      <c r="D122" s="5"/>
      <c r="E122" s="5"/>
      <c r="F122" s="5"/>
      <c r="G122" s="5"/>
      <c r="H122" s="5"/>
    </row>
    <row r="123" spans="1:8" s="4" customFormat="1" ht="18.75">
      <c r="A123" s="5"/>
      <c r="B123" s="5"/>
      <c r="C123" s="5"/>
      <c r="D123" s="5"/>
      <c r="E123" s="5"/>
      <c r="F123" s="5"/>
      <c r="G123" s="5"/>
      <c r="H123" s="5"/>
    </row>
    <row r="124" spans="1:8" s="4" customFormat="1" ht="18.75">
      <c r="A124" s="5"/>
      <c r="B124" s="5"/>
      <c r="C124" s="5"/>
      <c r="D124" s="5"/>
      <c r="E124" s="5"/>
      <c r="F124" s="5"/>
      <c r="G124" s="5"/>
      <c r="H124" s="5"/>
    </row>
    <row r="125" spans="1:8" s="4" customFormat="1" ht="18.75">
      <c r="A125" s="5"/>
      <c r="B125" s="5"/>
      <c r="C125" s="5"/>
      <c r="D125" s="5"/>
      <c r="E125" s="5"/>
      <c r="F125" s="5"/>
      <c r="G125" s="5"/>
      <c r="H125" s="5"/>
    </row>
    <row r="126" spans="1:8" s="4" customFormat="1" ht="18.75">
      <c r="A126" s="5"/>
      <c r="B126" s="5"/>
      <c r="C126" s="5"/>
      <c r="D126" s="5"/>
      <c r="E126" s="5"/>
      <c r="F126" s="5"/>
      <c r="G126" s="5"/>
      <c r="H126" s="5"/>
    </row>
    <row r="127" spans="1:8" s="4" customFormat="1" ht="18.75">
      <c r="A127" s="5"/>
      <c r="B127" s="5"/>
      <c r="C127" s="5"/>
      <c r="D127" s="5"/>
      <c r="E127" s="5"/>
      <c r="F127" s="5"/>
      <c r="G127" s="5"/>
      <c r="H127" s="5"/>
    </row>
    <row r="128" spans="1:8" s="4" customFormat="1" ht="18.75">
      <c r="A128" s="5"/>
      <c r="B128" s="5"/>
      <c r="C128" s="5"/>
      <c r="D128" s="5"/>
      <c r="E128" s="5"/>
      <c r="F128" s="5"/>
      <c r="G128" s="5"/>
      <c r="H128" s="5"/>
    </row>
    <row r="129" spans="1:8" s="4" customFormat="1" ht="18.75">
      <c r="A129" s="5"/>
      <c r="B129" s="5"/>
      <c r="C129" s="5"/>
      <c r="D129" s="5"/>
      <c r="E129" s="5"/>
      <c r="F129" s="5"/>
      <c r="G129" s="5"/>
      <c r="H129" s="5"/>
    </row>
    <row r="130" spans="1:8" s="4" customFormat="1" ht="18.75">
      <c r="A130" s="5"/>
      <c r="B130" s="5"/>
      <c r="C130" s="5"/>
      <c r="D130" s="5"/>
      <c r="E130" s="5"/>
      <c r="F130" s="5"/>
      <c r="G130" s="5"/>
      <c r="H130" s="5"/>
    </row>
    <row r="131" spans="1:8" s="4" customFormat="1" ht="18.75">
      <c r="A131" s="5"/>
      <c r="B131" s="5"/>
      <c r="C131" s="5"/>
      <c r="D131" s="5"/>
      <c r="E131" s="5"/>
      <c r="F131" s="5"/>
      <c r="G131" s="5"/>
      <c r="H131" s="5"/>
    </row>
    <row r="132" spans="1:8" s="4" customFormat="1" ht="18.75">
      <c r="A132" s="5"/>
      <c r="B132" s="5"/>
      <c r="C132" s="5"/>
      <c r="D132" s="5"/>
      <c r="E132" s="5"/>
      <c r="F132" s="5"/>
      <c r="G132" s="5"/>
      <c r="H132" s="5"/>
    </row>
    <row r="133" spans="1:8" s="4" customFormat="1" ht="18.75">
      <c r="A133" s="5"/>
      <c r="B133" s="5"/>
      <c r="C133" s="5"/>
      <c r="D133" s="5"/>
      <c r="E133" s="5"/>
      <c r="F133" s="5"/>
      <c r="G133" s="5"/>
      <c r="H133" s="5"/>
    </row>
    <row r="134" spans="1:8" s="4" customFormat="1" ht="18.75">
      <c r="A134" s="5"/>
      <c r="B134" s="5"/>
      <c r="C134" s="5"/>
      <c r="D134" s="5"/>
      <c r="E134" s="5"/>
      <c r="F134" s="5"/>
      <c r="G134" s="5"/>
      <c r="H134" s="5"/>
    </row>
    <row r="135" spans="1:8" s="4" customFormat="1" ht="18.75">
      <c r="A135" s="5"/>
      <c r="B135" s="5"/>
      <c r="C135" s="5"/>
      <c r="D135" s="5"/>
      <c r="E135" s="5"/>
      <c r="F135" s="5"/>
      <c r="G135" s="5"/>
      <c r="H135" s="5"/>
    </row>
    <row r="136" spans="1:8" s="4" customFormat="1" ht="18.75">
      <c r="A136" s="5"/>
      <c r="B136" s="5"/>
      <c r="C136" s="5"/>
      <c r="D136" s="5"/>
      <c r="E136" s="5"/>
      <c r="F136" s="5"/>
      <c r="G136" s="5"/>
      <c r="H136" s="5"/>
    </row>
    <row r="137" spans="1:8" s="4" customFormat="1" ht="18.75">
      <c r="A137" s="5"/>
      <c r="B137" s="5"/>
      <c r="C137" s="5"/>
      <c r="D137" s="5"/>
      <c r="E137" s="5"/>
      <c r="F137" s="5"/>
      <c r="G137" s="5"/>
      <c r="H137" s="5"/>
    </row>
    <row r="138" spans="1:8" s="4" customFormat="1" ht="18.75">
      <c r="A138" s="5"/>
      <c r="B138" s="5"/>
      <c r="C138" s="5"/>
      <c r="D138" s="5"/>
      <c r="E138" s="5"/>
      <c r="F138" s="5"/>
      <c r="G138" s="5"/>
      <c r="H138" s="5"/>
    </row>
    <row r="139" spans="1:8" s="4" customFormat="1" ht="18.75">
      <c r="A139" s="5"/>
      <c r="B139" s="5"/>
      <c r="C139" s="5"/>
      <c r="D139" s="5"/>
      <c r="E139" s="5"/>
      <c r="F139" s="5"/>
      <c r="G139" s="5"/>
      <c r="H139" s="5"/>
    </row>
    <row r="140" spans="1:8" s="4" customFormat="1" ht="18.75">
      <c r="A140" s="5"/>
      <c r="B140" s="5"/>
      <c r="C140" s="5"/>
      <c r="D140" s="5"/>
      <c r="E140" s="5"/>
      <c r="F140" s="5"/>
      <c r="G140" s="5"/>
      <c r="H140" s="5"/>
    </row>
    <row r="141" spans="1:8" s="4" customFormat="1" ht="18.75">
      <c r="A141" s="5"/>
      <c r="B141" s="5"/>
      <c r="C141" s="5"/>
      <c r="D141" s="5"/>
      <c r="E141" s="5"/>
      <c r="F141" s="5"/>
      <c r="G141" s="5"/>
      <c r="H141" s="5"/>
    </row>
    <row r="142" spans="1:8" s="4" customFormat="1" ht="18.75">
      <c r="A142" s="5"/>
      <c r="B142" s="5"/>
      <c r="C142" s="5"/>
      <c r="D142" s="5"/>
      <c r="E142" s="5"/>
      <c r="F142" s="5"/>
      <c r="G142" s="5"/>
      <c r="H142" s="5"/>
    </row>
    <row r="143" spans="1:8" s="4" customFormat="1" ht="18.75">
      <c r="A143" s="5"/>
      <c r="B143" s="5"/>
      <c r="C143" s="5"/>
      <c r="D143" s="5"/>
      <c r="E143" s="5"/>
      <c r="F143" s="5"/>
      <c r="G143" s="5"/>
      <c r="H143" s="5"/>
    </row>
    <row r="144" spans="1:8" s="4" customFormat="1" ht="18.75">
      <c r="A144" s="5"/>
      <c r="B144" s="5"/>
      <c r="C144" s="5"/>
      <c r="D144" s="5"/>
      <c r="E144" s="5"/>
      <c r="F144" s="5"/>
      <c r="G144" s="5"/>
      <c r="H144" s="5"/>
    </row>
    <row r="145" spans="1:8" s="4" customFormat="1" ht="18.75">
      <c r="A145" s="5"/>
      <c r="B145" s="5"/>
      <c r="C145" s="5"/>
      <c r="D145" s="5"/>
      <c r="E145" s="5"/>
      <c r="F145" s="5"/>
      <c r="G145" s="5"/>
      <c r="H145" s="5"/>
    </row>
    <row r="146" spans="1:8" s="4" customFormat="1" ht="18.75">
      <c r="A146" s="5"/>
      <c r="B146" s="5"/>
      <c r="C146" s="5"/>
      <c r="D146" s="5"/>
      <c r="E146" s="5"/>
      <c r="F146" s="5"/>
      <c r="G146" s="5"/>
      <c r="H146" s="5"/>
    </row>
    <row r="147" spans="1:8" s="4" customFormat="1" ht="18.75">
      <c r="A147" s="5"/>
      <c r="B147" s="5"/>
      <c r="C147" s="5"/>
      <c r="D147" s="5"/>
      <c r="E147" s="5"/>
      <c r="F147" s="5"/>
      <c r="G147" s="5"/>
      <c r="H147" s="5"/>
    </row>
    <row r="148" spans="1:8" s="4" customFormat="1" ht="18.75">
      <c r="A148" s="5"/>
      <c r="B148" s="5"/>
      <c r="C148" s="5"/>
      <c r="D148" s="5"/>
      <c r="E148" s="5"/>
      <c r="F148" s="5"/>
      <c r="G148" s="5"/>
      <c r="H148" s="5"/>
    </row>
    <row r="149" spans="1:8" s="4" customFormat="1" ht="18.75">
      <c r="A149" s="5"/>
      <c r="B149" s="5"/>
      <c r="C149" s="5"/>
      <c r="D149" s="5"/>
      <c r="E149" s="5"/>
      <c r="F149" s="5"/>
      <c r="G149" s="5"/>
      <c r="H149" s="5"/>
    </row>
    <row r="150" spans="1:8" s="4" customFormat="1" ht="18.75">
      <c r="A150" s="5"/>
      <c r="B150" s="5"/>
      <c r="C150" s="5"/>
      <c r="D150" s="5"/>
      <c r="E150" s="5"/>
      <c r="F150" s="5"/>
      <c r="G150" s="5"/>
      <c r="H150" s="5"/>
    </row>
    <row r="151" spans="1:8" s="4" customFormat="1" ht="18.75">
      <c r="A151" s="5"/>
      <c r="B151" s="5"/>
      <c r="C151" s="5"/>
      <c r="D151" s="5"/>
      <c r="E151" s="5"/>
      <c r="F151" s="5"/>
      <c r="G151" s="5"/>
      <c r="H151" s="5"/>
    </row>
    <row r="152" spans="1:8" s="4" customFormat="1" ht="18.75">
      <c r="A152" s="5"/>
      <c r="B152" s="5"/>
      <c r="C152" s="5"/>
      <c r="D152" s="5"/>
      <c r="E152" s="5"/>
      <c r="F152" s="5"/>
      <c r="G152" s="5"/>
      <c r="H152" s="5"/>
    </row>
    <row r="153" spans="1:8" s="4" customFormat="1" ht="18.75">
      <c r="A153" s="5"/>
      <c r="B153" s="5"/>
      <c r="C153" s="5"/>
      <c r="D153" s="5"/>
      <c r="E153" s="5"/>
      <c r="F153" s="5"/>
      <c r="G153" s="5"/>
      <c r="H153" s="5"/>
    </row>
    <row r="154" spans="1:8" s="4" customFormat="1" ht="18.75">
      <c r="A154" s="5"/>
      <c r="B154" s="5"/>
      <c r="C154" s="5"/>
      <c r="D154" s="5"/>
      <c r="E154" s="5"/>
      <c r="F154" s="5"/>
      <c r="G154" s="5"/>
      <c r="H154" s="5"/>
    </row>
    <row r="155" spans="1:8" s="4" customFormat="1" ht="18.75">
      <c r="A155" s="5"/>
      <c r="B155" s="5"/>
      <c r="C155" s="5"/>
      <c r="D155" s="5"/>
      <c r="E155" s="5"/>
      <c r="F155" s="5"/>
      <c r="G155" s="5"/>
      <c r="H155" s="5"/>
    </row>
    <row r="156" spans="1:8" s="4" customFormat="1" ht="18.75">
      <c r="A156" s="5"/>
      <c r="B156" s="5"/>
      <c r="C156" s="5"/>
      <c r="D156" s="5"/>
      <c r="E156" s="5"/>
      <c r="F156" s="5"/>
      <c r="G156" s="5"/>
      <c r="H156" s="5"/>
    </row>
    <row r="157" spans="1:8" s="4" customFormat="1" ht="18.75">
      <c r="A157" s="5"/>
      <c r="B157" s="5"/>
      <c r="C157" s="5"/>
      <c r="D157" s="5"/>
      <c r="E157" s="5"/>
      <c r="F157" s="5"/>
      <c r="G157" s="5"/>
      <c r="H157" s="5"/>
    </row>
    <row r="158" spans="1:8" s="4" customFormat="1" ht="18.75">
      <c r="A158" s="5"/>
      <c r="B158" s="5"/>
      <c r="C158" s="5"/>
      <c r="D158" s="5"/>
      <c r="E158" s="5"/>
      <c r="F158" s="5"/>
      <c r="G158" s="5"/>
      <c r="H158" s="5"/>
    </row>
    <row r="159" spans="1:8" s="4" customFormat="1" ht="18.75">
      <c r="A159" s="5"/>
      <c r="B159" s="5"/>
      <c r="C159" s="5"/>
      <c r="D159" s="5"/>
      <c r="E159" s="5"/>
      <c r="F159" s="5"/>
      <c r="G159" s="5"/>
      <c r="H159" s="5"/>
    </row>
    <row r="160" spans="1:8" s="4" customFormat="1" ht="18.75">
      <c r="A160" s="5"/>
      <c r="B160" s="5"/>
      <c r="C160" s="5"/>
      <c r="D160" s="5"/>
      <c r="E160" s="5"/>
      <c r="F160" s="5"/>
      <c r="G160" s="5"/>
      <c r="H160" s="5"/>
    </row>
    <row r="161" spans="1:8" s="4" customFormat="1" ht="18.75">
      <c r="A161" s="5"/>
      <c r="B161" s="5"/>
      <c r="C161" s="5"/>
      <c r="D161" s="5"/>
      <c r="E161" s="5"/>
      <c r="F161" s="5"/>
      <c r="G161" s="5"/>
      <c r="H161" s="5"/>
    </row>
    <row r="162" spans="1:8" s="4" customFormat="1" ht="18.75">
      <c r="A162" s="5"/>
      <c r="B162" s="5"/>
      <c r="C162" s="5"/>
      <c r="D162" s="5"/>
      <c r="E162" s="5"/>
      <c r="F162" s="5"/>
      <c r="G162" s="5"/>
      <c r="H162" s="5"/>
    </row>
    <row r="163" spans="1:8" s="4" customFormat="1" ht="18.75">
      <c r="A163" s="5"/>
      <c r="B163" s="5"/>
      <c r="C163" s="5"/>
      <c r="D163" s="5"/>
      <c r="E163" s="5"/>
      <c r="F163" s="5"/>
      <c r="G163" s="5"/>
      <c r="H163" s="5"/>
    </row>
    <row r="164" spans="1:8" s="4" customFormat="1" ht="18.75">
      <c r="A164" s="5"/>
      <c r="B164" s="5"/>
      <c r="C164" s="5"/>
      <c r="D164" s="5"/>
      <c r="E164" s="5"/>
      <c r="F164" s="5"/>
      <c r="G164" s="5"/>
      <c r="H164" s="5"/>
    </row>
    <row r="165" spans="1:8" s="4" customFormat="1" ht="18.75">
      <c r="A165" s="5"/>
      <c r="B165" s="5"/>
      <c r="C165" s="5"/>
      <c r="D165" s="5"/>
      <c r="E165" s="5"/>
      <c r="F165" s="5"/>
      <c r="G165" s="5"/>
      <c r="H165" s="5"/>
    </row>
    <row r="166" spans="1:8" s="4" customFormat="1" ht="18.75">
      <c r="A166" s="5"/>
      <c r="B166" s="5"/>
      <c r="C166" s="5"/>
      <c r="D166" s="5"/>
      <c r="E166" s="5"/>
      <c r="F166" s="5"/>
      <c r="G166" s="5"/>
      <c r="H166" s="5"/>
    </row>
    <row r="167" spans="1:8" s="4" customFormat="1" ht="18.75">
      <c r="A167" s="5"/>
      <c r="B167" s="5"/>
      <c r="C167" s="5"/>
      <c r="D167" s="5"/>
      <c r="E167" s="5"/>
      <c r="F167" s="5"/>
      <c r="G167" s="5"/>
      <c r="H167" s="5"/>
    </row>
    <row r="168" spans="1:8" s="4" customFormat="1" ht="18.75">
      <c r="A168" s="5"/>
      <c r="B168" s="5"/>
      <c r="C168" s="5"/>
      <c r="D168" s="5"/>
      <c r="E168" s="5"/>
      <c r="F168" s="5"/>
      <c r="G168" s="5"/>
      <c r="H168" s="5"/>
    </row>
    <row r="169" spans="1:8" s="4" customFormat="1" ht="18.75">
      <c r="A169" s="5"/>
      <c r="B169" s="5"/>
      <c r="C169" s="5"/>
      <c r="D169" s="5"/>
      <c r="E169" s="5"/>
      <c r="F169" s="5"/>
      <c r="G169" s="5"/>
      <c r="H169" s="5"/>
    </row>
    <row r="170" spans="1:8" s="4" customFormat="1" ht="18.75">
      <c r="A170" s="5"/>
      <c r="B170" s="5"/>
      <c r="C170" s="5"/>
      <c r="D170" s="5"/>
      <c r="E170" s="5"/>
      <c r="F170" s="5"/>
      <c r="G170" s="5"/>
      <c r="H170" s="5"/>
    </row>
    <row r="171" spans="1:8" s="4" customFormat="1" ht="18.75">
      <c r="A171" s="5"/>
      <c r="B171" s="5"/>
      <c r="C171" s="5"/>
      <c r="D171" s="5"/>
      <c r="E171" s="5"/>
      <c r="F171" s="5"/>
      <c r="G171" s="5"/>
      <c r="H171" s="5"/>
    </row>
    <row r="172" spans="1:8" s="4" customFormat="1" ht="18.75">
      <c r="A172" s="5"/>
      <c r="B172" s="5"/>
      <c r="C172" s="5"/>
      <c r="D172" s="5"/>
      <c r="E172" s="5"/>
      <c r="F172" s="5"/>
      <c r="G172" s="5"/>
      <c r="H172" s="5"/>
    </row>
    <row r="173" spans="1:8" s="4" customFormat="1" ht="18.75">
      <c r="A173" s="5"/>
      <c r="B173" s="5"/>
      <c r="C173" s="5"/>
      <c r="D173" s="5"/>
      <c r="E173" s="5"/>
      <c r="F173" s="5"/>
      <c r="G173" s="5"/>
      <c r="H173" s="5"/>
    </row>
    <row r="174" spans="1:8" s="4" customFormat="1" ht="18.75">
      <c r="A174" s="5"/>
      <c r="B174" s="5"/>
      <c r="C174" s="5"/>
      <c r="D174" s="5"/>
      <c r="E174" s="5"/>
      <c r="F174" s="5"/>
      <c r="G174" s="5"/>
      <c r="H174" s="5"/>
    </row>
    <row r="175" spans="1:8" s="4" customFormat="1" ht="18.75">
      <c r="A175" s="5"/>
      <c r="B175" s="5"/>
      <c r="C175" s="5"/>
      <c r="D175" s="5"/>
      <c r="E175" s="5"/>
      <c r="F175" s="5"/>
      <c r="G175" s="5"/>
      <c r="H175" s="5"/>
    </row>
    <row r="176" spans="1:8" s="4" customFormat="1" ht="18.75">
      <c r="A176" s="5"/>
      <c r="B176" s="5"/>
      <c r="C176" s="5"/>
      <c r="D176" s="5"/>
      <c r="E176" s="5"/>
      <c r="F176" s="5"/>
      <c r="G176" s="5"/>
      <c r="H176" s="5"/>
    </row>
    <row r="177" spans="1:8" s="4" customFormat="1" ht="18.75">
      <c r="A177" s="5"/>
      <c r="B177" s="5"/>
      <c r="C177" s="5"/>
      <c r="D177" s="5"/>
      <c r="E177" s="5"/>
      <c r="F177" s="5"/>
      <c r="G177" s="5"/>
      <c r="H177" s="5"/>
    </row>
    <row r="178" spans="1:8" s="4" customFormat="1" ht="18.75">
      <c r="A178" s="5"/>
      <c r="B178" s="5"/>
      <c r="C178" s="5"/>
      <c r="D178" s="5"/>
      <c r="E178" s="5"/>
      <c r="F178" s="5"/>
      <c r="G178" s="5"/>
      <c r="H178" s="5"/>
    </row>
    <row r="179" spans="1:8" s="4" customFormat="1" ht="18.75">
      <c r="A179" s="5"/>
      <c r="B179" s="5"/>
      <c r="C179" s="5"/>
      <c r="D179" s="5"/>
      <c r="E179" s="5"/>
      <c r="F179" s="5"/>
      <c r="G179" s="5"/>
      <c r="H179" s="5"/>
    </row>
    <row r="180" spans="1:8" s="4" customFormat="1" ht="18.75">
      <c r="A180" s="5"/>
      <c r="B180" s="5"/>
      <c r="C180" s="5"/>
      <c r="D180" s="5"/>
      <c r="E180" s="5"/>
      <c r="F180" s="5"/>
      <c r="G180" s="5"/>
      <c r="H180" s="5"/>
    </row>
    <row r="181" spans="1:8" s="4" customFormat="1" ht="18.75">
      <c r="A181" s="5"/>
      <c r="B181" s="5"/>
      <c r="C181" s="5"/>
      <c r="D181" s="5"/>
      <c r="E181" s="5"/>
      <c r="F181" s="5"/>
      <c r="G181" s="5"/>
      <c r="H181" s="5"/>
    </row>
    <row r="182" spans="1:8" s="4" customFormat="1" ht="18.75">
      <c r="A182" s="5"/>
      <c r="B182" s="5"/>
      <c r="C182" s="5"/>
      <c r="D182" s="5"/>
      <c r="E182" s="5"/>
      <c r="F182" s="5"/>
      <c r="G182" s="5"/>
      <c r="H182" s="5"/>
    </row>
    <row r="183" spans="1:8" s="4" customFormat="1" ht="18.75">
      <c r="A183" s="5"/>
      <c r="B183" s="5"/>
      <c r="C183" s="5"/>
      <c r="D183" s="5"/>
      <c r="E183" s="5"/>
      <c r="F183" s="5"/>
      <c r="G183" s="5"/>
      <c r="H183" s="5"/>
    </row>
    <row r="184" spans="1:8" s="4" customFormat="1" ht="18.75">
      <c r="A184" s="5"/>
      <c r="B184" s="5"/>
      <c r="C184" s="5"/>
      <c r="D184" s="5"/>
      <c r="E184" s="5"/>
      <c r="F184" s="5"/>
      <c r="G184" s="5"/>
      <c r="H184" s="5"/>
    </row>
    <row r="185" spans="1:8" s="4" customFormat="1" ht="18.75">
      <c r="A185" s="5"/>
      <c r="B185" s="5"/>
      <c r="C185" s="5"/>
      <c r="D185" s="5"/>
      <c r="E185" s="5"/>
      <c r="F185" s="5"/>
      <c r="G185" s="5"/>
      <c r="H185" s="5"/>
    </row>
    <row r="186" spans="1:8" s="4" customFormat="1" ht="18.75">
      <c r="A186" s="5"/>
      <c r="B186" s="5"/>
      <c r="C186" s="5"/>
      <c r="D186" s="5"/>
      <c r="E186" s="5"/>
      <c r="F186" s="5"/>
      <c r="G186" s="5"/>
      <c r="H186" s="5"/>
    </row>
    <row r="187" spans="1:8" s="4" customFormat="1" ht="18.75">
      <c r="A187" s="5"/>
      <c r="B187" s="5"/>
      <c r="C187" s="5"/>
      <c r="D187" s="5"/>
      <c r="E187" s="5"/>
      <c r="F187" s="5"/>
      <c r="G187" s="5"/>
      <c r="H187" s="5"/>
    </row>
    <row r="188" spans="1:8" s="4" customFormat="1" ht="18.75">
      <c r="A188" s="5"/>
      <c r="B188" s="5"/>
      <c r="C188" s="5"/>
      <c r="D188" s="5"/>
      <c r="E188" s="5"/>
      <c r="F188" s="5"/>
      <c r="G188" s="5"/>
      <c r="H188" s="5"/>
    </row>
    <row r="189" spans="1:8" s="4" customFormat="1" ht="18.75">
      <c r="A189" s="5"/>
      <c r="B189" s="5"/>
      <c r="C189" s="5"/>
      <c r="D189" s="5"/>
      <c r="E189" s="5"/>
      <c r="F189" s="5"/>
      <c r="G189" s="5"/>
      <c r="H189" s="5"/>
    </row>
    <row r="190" spans="1:8" s="4" customFormat="1" ht="18.75">
      <c r="A190" s="5"/>
      <c r="B190" s="5"/>
      <c r="C190" s="5"/>
      <c r="D190" s="5"/>
      <c r="E190" s="5"/>
      <c r="F190" s="5"/>
      <c r="G190" s="5"/>
      <c r="H190" s="5"/>
    </row>
    <row r="191" spans="1:8" s="4" customFormat="1" ht="18.75">
      <c r="A191" s="5"/>
      <c r="B191" s="5"/>
      <c r="C191" s="5"/>
      <c r="D191" s="5"/>
      <c r="E191" s="5"/>
      <c r="F191" s="5"/>
      <c r="G191" s="5"/>
      <c r="H191" s="5"/>
    </row>
    <row r="192" spans="1:8" s="4" customFormat="1" ht="18.75">
      <c r="A192" s="5"/>
      <c r="B192" s="5"/>
      <c r="C192" s="5"/>
      <c r="D192" s="5"/>
      <c r="E192" s="5"/>
      <c r="F192" s="5"/>
      <c r="G192" s="5"/>
      <c r="H192" s="5"/>
    </row>
    <row r="193" spans="1:8" s="4" customFormat="1" ht="18.75">
      <c r="A193" s="5"/>
      <c r="B193" s="5"/>
      <c r="C193" s="5"/>
      <c r="D193" s="5"/>
      <c r="E193" s="5"/>
      <c r="F193" s="5"/>
      <c r="G193" s="5"/>
      <c r="H193" s="5"/>
    </row>
    <row r="194" spans="1:8" s="4" customFormat="1" ht="18.75">
      <c r="A194" s="5"/>
      <c r="B194" s="5"/>
      <c r="C194" s="5"/>
      <c r="D194" s="5"/>
      <c r="E194" s="5"/>
      <c r="F194" s="5"/>
      <c r="G194" s="5"/>
      <c r="H194" s="5"/>
    </row>
    <row r="195" spans="1:8" s="4" customFormat="1" ht="18.75">
      <c r="A195" s="5"/>
      <c r="B195" s="5"/>
      <c r="C195" s="5"/>
      <c r="D195" s="5"/>
      <c r="E195" s="5"/>
      <c r="F195" s="5"/>
      <c r="G195" s="5"/>
      <c r="H195" s="5"/>
    </row>
    <row r="196" spans="1:8" s="4" customFormat="1" ht="18.75">
      <c r="A196" s="5"/>
      <c r="B196" s="5"/>
      <c r="C196" s="5"/>
      <c r="D196" s="5"/>
      <c r="E196" s="5"/>
      <c r="F196" s="5"/>
      <c r="G196" s="5"/>
      <c r="H196" s="5"/>
    </row>
    <row r="197" spans="1:8" s="4" customFormat="1" ht="18.75">
      <c r="A197" s="5"/>
      <c r="B197" s="5"/>
      <c r="C197" s="5"/>
      <c r="D197" s="5"/>
      <c r="E197" s="5"/>
      <c r="F197" s="5"/>
      <c r="G197" s="5"/>
      <c r="H197" s="5"/>
    </row>
    <row r="198" spans="1:8" s="4" customFormat="1" ht="18.75">
      <c r="A198" s="5"/>
      <c r="B198" s="5"/>
      <c r="C198" s="5"/>
      <c r="D198" s="5"/>
      <c r="E198" s="5"/>
      <c r="F198" s="5"/>
      <c r="G198" s="5"/>
      <c r="H198" s="5"/>
    </row>
    <row r="199" spans="1:8" s="4" customFormat="1" ht="18.75">
      <c r="A199" s="5"/>
      <c r="B199" s="5"/>
      <c r="C199" s="5"/>
      <c r="D199" s="5"/>
      <c r="E199" s="5"/>
      <c r="F199" s="5"/>
      <c r="G199" s="5"/>
      <c r="H199" s="5"/>
    </row>
    <row r="200" spans="1:8" s="4" customFormat="1" ht="18.75">
      <c r="A200" s="5"/>
      <c r="B200" s="5"/>
      <c r="C200" s="5"/>
      <c r="D200" s="5"/>
      <c r="E200" s="5"/>
      <c r="F200" s="5"/>
      <c r="G200" s="5"/>
      <c r="H200" s="5"/>
    </row>
    <row r="201" spans="1:8" s="4" customFormat="1" ht="18.75">
      <c r="A201" s="5"/>
      <c r="B201" s="5"/>
      <c r="C201" s="5"/>
      <c r="D201" s="5"/>
      <c r="E201" s="5"/>
      <c r="F201" s="5"/>
      <c r="G201" s="5"/>
      <c r="H201" s="5"/>
    </row>
    <row r="202" spans="1:8" s="4" customFormat="1" ht="18.75">
      <c r="A202" s="5"/>
      <c r="B202" s="5"/>
      <c r="C202" s="5"/>
      <c r="D202" s="5"/>
      <c r="E202" s="5"/>
      <c r="F202" s="5"/>
      <c r="G202" s="5"/>
      <c r="H202" s="5"/>
    </row>
    <row r="203" spans="1:8" s="4" customFormat="1" ht="18.75">
      <c r="A203" s="5"/>
      <c r="B203" s="5"/>
      <c r="C203" s="5"/>
      <c r="D203" s="5"/>
      <c r="E203" s="5"/>
      <c r="F203" s="5"/>
      <c r="G203" s="5"/>
      <c r="H203" s="5"/>
    </row>
    <row r="204" spans="1:8" s="4" customFormat="1" ht="18.75">
      <c r="A204" s="5"/>
      <c r="B204" s="5"/>
      <c r="C204" s="5"/>
      <c r="D204" s="5"/>
      <c r="E204" s="5"/>
      <c r="F204" s="5"/>
      <c r="G204" s="5"/>
      <c r="H204" s="5"/>
    </row>
    <row r="205" spans="1:8" s="4" customFormat="1" ht="18.75">
      <c r="A205" s="5"/>
      <c r="B205" s="5"/>
      <c r="C205" s="5"/>
      <c r="D205" s="5"/>
      <c r="E205" s="5"/>
      <c r="F205" s="5"/>
      <c r="G205" s="5"/>
      <c r="H205" s="5"/>
    </row>
    <row r="206" spans="1:8" s="4" customFormat="1" ht="18.75">
      <c r="A206" s="5"/>
      <c r="B206" s="5"/>
      <c r="C206" s="5"/>
      <c r="D206" s="5"/>
      <c r="E206" s="5"/>
      <c r="F206" s="5"/>
      <c r="G206" s="5"/>
      <c r="H206" s="5"/>
    </row>
    <row r="207" spans="1:8" s="4" customFormat="1" ht="18.75">
      <c r="A207" s="5"/>
      <c r="B207" s="5"/>
      <c r="C207" s="5"/>
      <c r="D207" s="5"/>
      <c r="E207" s="5"/>
      <c r="F207" s="5"/>
      <c r="G207" s="5"/>
      <c r="H207" s="5"/>
    </row>
    <row r="208" spans="1:8" s="4" customFormat="1" ht="18.75">
      <c r="A208" s="5"/>
      <c r="B208" s="5"/>
      <c r="C208" s="5"/>
      <c r="D208" s="5"/>
      <c r="E208" s="5"/>
      <c r="F208" s="5"/>
      <c r="G208" s="5"/>
      <c r="H208" s="5"/>
    </row>
    <row r="209" spans="1:8" s="4" customFormat="1" ht="18.75">
      <c r="A209" s="5"/>
      <c r="B209" s="5"/>
      <c r="C209" s="5"/>
      <c r="D209" s="5"/>
      <c r="E209" s="5"/>
      <c r="F209" s="5"/>
      <c r="G209" s="5"/>
      <c r="H209" s="5"/>
    </row>
    <row r="210" spans="1:8" s="4" customFormat="1" ht="18.75">
      <c r="A210" s="5"/>
      <c r="B210" s="5"/>
      <c r="C210" s="5"/>
      <c r="D210" s="5"/>
      <c r="E210" s="5"/>
      <c r="F210" s="5"/>
      <c r="G210" s="5"/>
      <c r="H210" s="5"/>
    </row>
    <row r="211" spans="1:8" s="4" customFormat="1" ht="18.75">
      <c r="A211" s="5"/>
      <c r="B211" s="5"/>
      <c r="C211" s="5"/>
      <c r="D211" s="5"/>
      <c r="E211" s="5"/>
      <c r="F211" s="5"/>
      <c r="G211" s="5"/>
      <c r="H211" s="5"/>
    </row>
    <row r="212" spans="1:8" s="4" customFormat="1" ht="18.75">
      <c r="A212" s="5"/>
      <c r="B212" s="5"/>
      <c r="C212" s="5"/>
      <c r="D212" s="5"/>
      <c r="E212" s="5"/>
      <c r="F212" s="5"/>
      <c r="G212" s="5"/>
      <c r="H212" s="5"/>
    </row>
    <row r="213" spans="1:8" s="4" customFormat="1" ht="18.75">
      <c r="A213" s="5"/>
      <c r="B213" s="5"/>
      <c r="C213" s="5"/>
      <c r="D213" s="5"/>
      <c r="E213" s="5"/>
      <c r="F213" s="5"/>
      <c r="G213" s="5"/>
      <c r="H213" s="5"/>
    </row>
    <row r="214" spans="1:8" s="4" customFormat="1" ht="18.75">
      <c r="A214" s="5"/>
      <c r="B214" s="5"/>
      <c r="C214" s="5"/>
      <c r="D214" s="5"/>
      <c r="E214" s="5"/>
      <c r="F214" s="5"/>
      <c r="G214" s="5"/>
      <c r="H214" s="5"/>
    </row>
    <row r="215" spans="1:8" s="4" customFormat="1" ht="18.75">
      <c r="A215" s="5"/>
      <c r="B215" s="5"/>
      <c r="C215" s="5"/>
      <c r="D215" s="5"/>
      <c r="E215" s="5"/>
      <c r="F215" s="5"/>
      <c r="G215" s="5"/>
      <c r="H215" s="5"/>
    </row>
    <row r="216" spans="1:8" s="4" customFormat="1" ht="18.75">
      <c r="A216" s="5"/>
      <c r="B216" s="5"/>
      <c r="C216" s="5"/>
      <c r="D216" s="5"/>
      <c r="E216" s="5"/>
      <c r="F216" s="5"/>
      <c r="G216" s="5"/>
      <c r="H216" s="5"/>
    </row>
    <row r="217" spans="1:8" s="4" customFormat="1" ht="18.75">
      <c r="A217" s="5"/>
      <c r="B217" s="5"/>
      <c r="C217" s="5"/>
      <c r="D217" s="5"/>
      <c r="E217" s="5"/>
      <c r="F217" s="5"/>
      <c r="G217" s="5"/>
      <c r="H217" s="5"/>
    </row>
    <row r="218" spans="1:8" s="4" customFormat="1" ht="18.75">
      <c r="A218" s="5"/>
      <c r="B218" s="5"/>
      <c r="C218" s="5"/>
      <c r="D218" s="5"/>
      <c r="E218" s="5"/>
      <c r="F218" s="5"/>
      <c r="G218" s="5"/>
      <c r="H218" s="5"/>
    </row>
    <row r="219" spans="1:8" s="4" customFormat="1" ht="18.75">
      <c r="A219" s="5"/>
      <c r="B219" s="5"/>
      <c r="C219" s="5"/>
      <c r="D219" s="5"/>
      <c r="E219" s="5"/>
      <c r="F219" s="5"/>
      <c r="G219" s="5"/>
      <c r="H219" s="5"/>
    </row>
    <row r="220" spans="1:8" s="4" customFormat="1" ht="18.75">
      <c r="A220" s="5"/>
      <c r="B220" s="5"/>
      <c r="C220" s="5"/>
      <c r="D220" s="5"/>
      <c r="E220" s="5"/>
      <c r="F220" s="5"/>
      <c r="G220" s="5"/>
      <c r="H220" s="5"/>
    </row>
    <row r="221" spans="1:8" s="4" customFormat="1" ht="18.75">
      <c r="A221" s="5"/>
      <c r="B221" s="5"/>
      <c r="C221" s="5"/>
      <c r="D221" s="5"/>
      <c r="E221" s="5"/>
      <c r="F221" s="5"/>
      <c r="G221" s="5"/>
      <c r="H221" s="5"/>
    </row>
    <row r="222" spans="1:8" s="4" customFormat="1" ht="18.75">
      <c r="A222" s="5"/>
      <c r="B222" s="5"/>
      <c r="C222" s="5"/>
      <c r="D222" s="5"/>
      <c r="E222" s="5"/>
      <c r="F222" s="5"/>
      <c r="G222" s="5"/>
      <c r="H222" s="5"/>
    </row>
    <row r="223" spans="1:8" s="4" customFormat="1" ht="18.75">
      <c r="A223" s="5"/>
      <c r="B223" s="5"/>
      <c r="C223" s="5"/>
      <c r="D223" s="5"/>
      <c r="E223" s="5"/>
      <c r="F223" s="5"/>
      <c r="G223" s="5"/>
      <c r="H223" s="5"/>
    </row>
    <row r="224" spans="1:8" s="4" customFormat="1" ht="18.75">
      <c r="A224" s="5"/>
      <c r="B224" s="5"/>
      <c r="C224" s="5"/>
      <c r="D224" s="5"/>
      <c r="E224" s="5"/>
      <c r="F224" s="5"/>
      <c r="G224" s="5"/>
      <c r="H224" s="5"/>
    </row>
    <row r="225" spans="1:8" s="4" customFormat="1" ht="18.75">
      <c r="A225" s="5"/>
      <c r="B225" s="5"/>
      <c r="C225" s="5"/>
      <c r="D225" s="5"/>
      <c r="E225" s="5"/>
      <c r="F225" s="5"/>
      <c r="G225" s="5"/>
      <c r="H225" s="5"/>
    </row>
    <row r="226" spans="1:8" s="4" customFormat="1" ht="18.75">
      <c r="A226" s="5"/>
      <c r="B226" s="5"/>
      <c r="C226" s="5"/>
      <c r="D226" s="5"/>
      <c r="E226" s="5"/>
      <c r="F226" s="5"/>
      <c r="G226" s="5"/>
      <c r="H226" s="5"/>
    </row>
    <row r="227" spans="1:8" s="4" customFormat="1" ht="18.75">
      <c r="A227" s="5"/>
      <c r="B227" s="5"/>
      <c r="C227" s="5"/>
      <c r="D227" s="5"/>
      <c r="E227" s="5"/>
      <c r="F227" s="5"/>
      <c r="G227" s="5"/>
      <c r="H227" s="5"/>
    </row>
    <row r="228" spans="1:8" s="4" customFormat="1" ht="18.75">
      <c r="A228" s="5"/>
      <c r="B228" s="5"/>
      <c r="C228" s="5"/>
      <c r="D228" s="5"/>
      <c r="E228" s="5"/>
      <c r="F228" s="5"/>
      <c r="G228" s="5"/>
      <c r="H228" s="5"/>
    </row>
    <row r="229" spans="1:8" s="4" customFormat="1" ht="18.75">
      <c r="A229" s="5"/>
      <c r="B229" s="5"/>
      <c r="C229" s="5"/>
      <c r="D229" s="5"/>
      <c r="E229" s="5"/>
      <c r="F229" s="5"/>
      <c r="G229" s="5"/>
      <c r="H229" s="5"/>
    </row>
    <row r="230" spans="1:8" s="4" customFormat="1" ht="18.75">
      <c r="A230" s="5"/>
      <c r="B230" s="5"/>
      <c r="C230" s="5"/>
      <c r="D230" s="5"/>
      <c r="E230" s="5"/>
      <c r="F230" s="5"/>
      <c r="G230" s="5"/>
      <c r="H230" s="5"/>
    </row>
    <row r="231" spans="1:8" s="4" customFormat="1" ht="18.75">
      <c r="A231" s="5"/>
      <c r="B231" s="5"/>
      <c r="C231" s="5"/>
      <c r="D231" s="5"/>
      <c r="E231" s="5"/>
      <c r="F231" s="5"/>
      <c r="G231" s="5"/>
      <c r="H231" s="5"/>
    </row>
    <row r="232" spans="1:8" s="4" customFormat="1" ht="18.75">
      <c r="A232" s="5"/>
      <c r="B232" s="5"/>
      <c r="C232" s="5"/>
      <c r="D232" s="5"/>
      <c r="E232" s="5"/>
      <c r="F232" s="5"/>
      <c r="G232" s="5"/>
      <c r="H232" s="5"/>
    </row>
    <row r="233" spans="1:8" s="4" customFormat="1" ht="18.75">
      <c r="A233" s="5"/>
      <c r="B233" s="5"/>
      <c r="C233" s="5"/>
      <c r="D233" s="5"/>
      <c r="E233" s="5"/>
      <c r="F233" s="5"/>
      <c r="G233" s="5"/>
      <c r="H233" s="5"/>
    </row>
    <row r="234" spans="1:8" s="4" customFormat="1" ht="18.75">
      <c r="A234" s="5"/>
      <c r="B234" s="5"/>
      <c r="C234" s="5"/>
      <c r="D234" s="5"/>
      <c r="E234" s="5"/>
      <c r="F234" s="5"/>
      <c r="G234" s="5"/>
      <c r="H234" s="5"/>
    </row>
    <row r="235" spans="1:8" s="4" customFormat="1" ht="18.75">
      <c r="A235" s="5"/>
      <c r="B235" s="5"/>
      <c r="C235" s="5"/>
      <c r="D235" s="5"/>
      <c r="E235" s="5"/>
      <c r="F235" s="5"/>
      <c r="G235" s="5"/>
      <c r="H235" s="5"/>
    </row>
    <row r="236" spans="1:8" s="4" customFormat="1" ht="18.75">
      <c r="A236" s="5"/>
      <c r="B236" s="5"/>
      <c r="C236" s="5"/>
      <c r="D236" s="5"/>
      <c r="E236" s="5"/>
      <c r="F236" s="5"/>
      <c r="G236" s="5"/>
      <c r="H236" s="5"/>
    </row>
    <row r="237" spans="1:8" s="4" customFormat="1" ht="18.75">
      <c r="A237" s="5"/>
      <c r="B237" s="5"/>
      <c r="C237" s="5"/>
      <c r="D237" s="5"/>
      <c r="E237" s="5"/>
      <c r="F237" s="5"/>
      <c r="G237" s="5"/>
      <c r="H237" s="5"/>
    </row>
    <row r="238" spans="1:8" s="4" customFormat="1" ht="18.75">
      <c r="A238" s="5"/>
      <c r="B238" s="5"/>
      <c r="C238" s="5"/>
      <c r="D238" s="5"/>
      <c r="E238" s="5"/>
      <c r="F238" s="5"/>
      <c r="G238" s="5"/>
      <c r="H238" s="5"/>
    </row>
    <row r="239" spans="1:8" s="4" customFormat="1" ht="18.75">
      <c r="A239" s="5"/>
      <c r="B239" s="5"/>
      <c r="C239" s="5"/>
      <c r="D239" s="5"/>
      <c r="E239" s="5"/>
      <c r="F239" s="5"/>
      <c r="G239" s="5"/>
      <c r="H239" s="5"/>
    </row>
    <row r="240" spans="1:8" s="4" customFormat="1" ht="18.75">
      <c r="A240" s="5"/>
      <c r="B240" s="5"/>
      <c r="C240" s="5"/>
      <c r="D240" s="5"/>
      <c r="E240" s="5"/>
      <c r="F240" s="5"/>
      <c r="G240" s="5"/>
      <c r="H240" s="5"/>
    </row>
    <row r="241" spans="1:8" s="4" customFormat="1" ht="18.75">
      <c r="A241" s="5"/>
      <c r="B241" s="5"/>
      <c r="C241" s="5"/>
      <c r="D241" s="5"/>
      <c r="E241" s="5"/>
      <c r="F241" s="5"/>
      <c r="G241" s="5"/>
      <c r="H241" s="5"/>
    </row>
    <row r="242" spans="1:8" s="4" customFormat="1" ht="18.75">
      <c r="A242" s="5"/>
      <c r="B242" s="5"/>
      <c r="C242" s="5"/>
      <c r="D242" s="5"/>
      <c r="E242" s="5"/>
      <c r="F242" s="5"/>
      <c r="G242" s="5"/>
      <c r="H242" s="5"/>
    </row>
    <row r="243" spans="1:8" s="4" customFormat="1" ht="18.75">
      <c r="A243" s="5"/>
      <c r="B243" s="5"/>
      <c r="C243" s="5"/>
      <c r="D243" s="5"/>
      <c r="E243" s="5"/>
      <c r="F243" s="5"/>
      <c r="G243" s="5"/>
      <c r="H243" s="5"/>
    </row>
    <row r="244" spans="1:8" s="4" customFormat="1" ht="18.75">
      <c r="A244" s="5"/>
      <c r="B244" s="5"/>
      <c r="C244" s="5"/>
      <c r="D244" s="5"/>
      <c r="E244" s="5"/>
      <c r="F244" s="5"/>
      <c r="G244" s="5"/>
      <c r="H244" s="5"/>
    </row>
    <row r="245" spans="1:8" s="4" customFormat="1" ht="18.75">
      <c r="A245" s="5"/>
      <c r="B245" s="5"/>
      <c r="C245" s="5"/>
      <c r="D245" s="5"/>
      <c r="E245" s="5"/>
      <c r="F245" s="5"/>
      <c r="G245" s="5"/>
      <c r="H245" s="5"/>
    </row>
    <row r="246" spans="1:8" s="4" customFormat="1" ht="18.75">
      <c r="A246" s="5"/>
      <c r="B246" s="5"/>
      <c r="C246" s="5"/>
      <c r="D246" s="5"/>
      <c r="E246" s="5"/>
      <c r="F246" s="5"/>
      <c r="G246" s="5"/>
      <c r="H246" s="5"/>
    </row>
    <row r="247" spans="1:8" s="4" customFormat="1" ht="18.75">
      <c r="A247" s="5"/>
      <c r="B247" s="5"/>
      <c r="C247" s="5"/>
      <c r="D247" s="5"/>
      <c r="E247" s="5"/>
      <c r="F247" s="5"/>
      <c r="G247" s="5"/>
      <c r="H247" s="5"/>
    </row>
    <row r="248" spans="1:8" s="4" customFormat="1" ht="18.75">
      <c r="A248" s="5"/>
      <c r="B248" s="5"/>
      <c r="C248" s="5"/>
      <c r="D248" s="5"/>
      <c r="E248" s="5"/>
      <c r="F248" s="5"/>
      <c r="G248" s="5"/>
      <c r="H248" s="5"/>
    </row>
    <row r="249" spans="1:8" s="4" customFormat="1" ht="18.75">
      <c r="A249" s="5"/>
      <c r="B249" s="5"/>
      <c r="C249" s="5"/>
      <c r="D249" s="5"/>
      <c r="E249" s="5"/>
      <c r="F249" s="5"/>
      <c r="G249" s="5"/>
      <c r="H249" s="5"/>
    </row>
    <row r="250" spans="1:8" s="4" customFormat="1" ht="18.75">
      <c r="A250" s="5"/>
      <c r="B250" s="5"/>
      <c r="C250" s="5"/>
      <c r="D250" s="5"/>
      <c r="E250" s="5"/>
      <c r="F250" s="5"/>
      <c r="G250" s="5"/>
      <c r="H250" s="5"/>
    </row>
    <row r="251" spans="1:8" s="4" customFormat="1" ht="18.75">
      <c r="A251" s="5"/>
      <c r="B251" s="5"/>
      <c r="C251" s="5"/>
      <c r="D251" s="5"/>
      <c r="E251" s="5"/>
      <c r="F251" s="5"/>
      <c r="G251" s="5"/>
      <c r="H251" s="5"/>
    </row>
    <row r="252" spans="1:8" s="4" customFormat="1" ht="18.75">
      <c r="A252" s="5"/>
      <c r="B252" s="5"/>
      <c r="C252" s="5"/>
      <c r="D252" s="5"/>
      <c r="E252" s="5"/>
      <c r="F252" s="5"/>
      <c r="G252" s="5"/>
      <c r="H252" s="5"/>
    </row>
    <row r="253" spans="1:8" s="4" customFormat="1" ht="18.75">
      <c r="A253" s="5"/>
      <c r="B253" s="5"/>
      <c r="C253" s="5"/>
      <c r="D253" s="5"/>
      <c r="E253" s="5"/>
      <c r="F253" s="5"/>
      <c r="G253" s="5"/>
      <c r="H253" s="5"/>
    </row>
    <row r="254" spans="1:8" s="4" customFormat="1" ht="18.75">
      <c r="A254" s="5"/>
      <c r="B254" s="5"/>
      <c r="C254" s="5"/>
      <c r="D254" s="5"/>
      <c r="E254" s="5"/>
      <c r="F254" s="5"/>
      <c r="G254" s="5"/>
      <c r="H254" s="5"/>
    </row>
    <row r="255" spans="1:8" s="4" customFormat="1" ht="18.75">
      <c r="A255" s="5"/>
      <c r="B255" s="5"/>
      <c r="C255" s="5"/>
      <c r="D255" s="5"/>
      <c r="E255" s="5"/>
      <c r="F255" s="5"/>
      <c r="G255" s="5"/>
      <c r="H255" s="5"/>
    </row>
    <row r="256" spans="1:8" s="4" customFormat="1" ht="18.75">
      <c r="A256" s="5"/>
      <c r="B256" s="5"/>
      <c r="C256" s="5"/>
      <c r="D256" s="5"/>
      <c r="E256" s="5"/>
      <c r="F256" s="5"/>
      <c r="G256" s="5"/>
      <c r="H256" s="5"/>
    </row>
    <row r="257" spans="1:8" s="4" customFormat="1" ht="18.75">
      <c r="A257" s="5"/>
      <c r="B257" s="5"/>
      <c r="C257" s="5"/>
      <c r="D257" s="5"/>
      <c r="E257" s="5"/>
      <c r="F257" s="5"/>
      <c r="G257" s="5"/>
      <c r="H257" s="5"/>
    </row>
    <row r="258" spans="1:8" s="4" customFormat="1" ht="18.75">
      <c r="A258" s="5"/>
      <c r="B258" s="5"/>
      <c r="C258" s="5"/>
      <c r="D258" s="5"/>
      <c r="E258" s="5"/>
      <c r="F258" s="5"/>
      <c r="G258" s="5"/>
      <c r="H258" s="5"/>
    </row>
    <row r="259" spans="1:8" s="4" customFormat="1" ht="18.75">
      <c r="A259" s="5"/>
      <c r="B259" s="5"/>
      <c r="C259" s="5"/>
      <c r="D259" s="5"/>
      <c r="E259" s="5"/>
      <c r="F259" s="5"/>
      <c r="G259" s="5"/>
      <c r="H259" s="5"/>
    </row>
    <row r="260" spans="1:8" s="4" customFormat="1" ht="18.75">
      <c r="A260" s="5"/>
      <c r="B260" s="5"/>
      <c r="C260" s="5"/>
      <c r="D260" s="5"/>
      <c r="E260" s="5"/>
      <c r="F260" s="5"/>
      <c r="G260" s="5"/>
      <c r="H260" s="5"/>
    </row>
    <row r="261" spans="1:8" s="4" customFormat="1" ht="18.75">
      <c r="A261" s="5"/>
      <c r="B261" s="5"/>
      <c r="C261" s="5"/>
      <c r="D261" s="5"/>
      <c r="E261" s="5"/>
      <c r="F261" s="5"/>
      <c r="G261" s="5"/>
      <c r="H261" s="5"/>
    </row>
    <row r="262" spans="1:8" s="4" customFormat="1" ht="18.75">
      <c r="A262" s="5"/>
      <c r="B262" s="5"/>
      <c r="C262" s="5"/>
      <c r="D262" s="5"/>
      <c r="E262" s="5"/>
      <c r="F262" s="5"/>
      <c r="G262" s="5"/>
      <c r="H262" s="5"/>
    </row>
    <row r="263" spans="1:8" s="4" customFormat="1" ht="18.75">
      <c r="A263" s="5"/>
      <c r="B263" s="5"/>
      <c r="C263" s="5"/>
      <c r="D263" s="5"/>
      <c r="E263" s="5"/>
      <c r="F263" s="5"/>
      <c r="G263" s="5"/>
      <c r="H263" s="5"/>
    </row>
    <row r="264" spans="1:8" s="4" customFormat="1" ht="18.75">
      <c r="A264" s="5"/>
      <c r="B264" s="5"/>
      <c r="C264" s="5"/>
      <c r="D264" s="5"/>
      <c r="E264" s="5"/>
      <c r="F264" s="5"/>
      <c r="G264" s="5"/>
      <c r="H264" s="5"/>
    </row>
    <row r="265" spans="1:8" s="4" customFormat="1" ht="18.75">
      <c r="A265" s="5"/>
      <c r="B265" s="5"/>
      <c r="C265" s="5"/>
      <c r="D265" s="5"/>
      <c r="E265" s="5"/>
      <c r="F265" s="5"/>
      <c r="G265" s="5"/>
      <c r="H265" s="5"/>
    </row>
    <row r="266" spans="1:8" s="4" customFormat="1" ht="18.75">
      <c r="A266" s="5"/>
      <c r="B266" s="5"/>
      <c r="C266" s="5"/>
      <c r="D266" s="5"/>
      <c r="E266" s="5"/>
      <c r="F266" s="5"/>
      <c r="G266" s="5"/>
      <c r="H266" s="5"/>
    </row>
    <row r="267" spans="1:8" s="4" customFormat="1" ht="18.75">
      <c r="A267" s="5"/>
      <c r="B267" s="5"/>
      <c r="C267" s="5"/>
      <c r="D267" s="5"/>
      <c r="E267" s="5"/>
      <c r="F267" s="5"/>
      <c r="G267" s="5"/>
      <c r="H267" s="5"/>
    </row>
    <row r="268" spans="1:8" s="4" customFormat="1" ht="18.75">
      <c r="A268" s="5"/>
      <c r="B268" s="5"/>
      <c r="C268" s="5"/>
      <c r="D268" s="5"/>
      <c r="E268" s="5"/>
      <c r="F268" s="5"/>
      <c r="G268" s="5"/>
      <c r="H268" s="5"/>
    </row>
    <row r="269" spans="1:8" s="4" customFormat="1" ht="18.75">
      <c r="A269" s="5"/>
      <c r="B269" s="5"/>
      <c r="C269" s="5"/>
      <c r="D269" s="5"/>
      <c r="E269" s="5"/>
      <c r="F269" s="5"/>
      <c r="G269" s="5"/>
      <c r="H269" s="5"/>
    </row>
    <row r="270" spans="1:8" s="4" customFormat="1" ht="18.75">
      <c r="A270" s="5"/>
      <c r="B270" s="5"/>
      <c r="C270" s="5"/>
      <c r="D270" s="5"/>
      <c r="E270" s="5"/>
      <c r="F270" s="5"/>
      <c r="G270" s="5"/>
      <c r="H270" s="5"/>
    </row>
    <row r="271" spans="1:8" s="4" customFormat="1" ht="18.75">
      <c r="A271" s="5"/>
      <c r="B271" s="5"/>
      <c r="C271" s="5"/>
      <c r="D271" s="5"/>
      <c r="E271" s="5"/>
      <c r="F271" s="5"/>
      <c r="G271" s="5"/>
      <c r="H271" s="5"/>
    </row>
    <row r="272" spans="1:8" s="4" customFormat="1" ht="18.75">
      <c r="A272" s="5"/>
      <c r="B272" s="5"/>
      <c r="C272" s="5"/>
      <c r="D272" s="5"/>
      <c r="E272" s="5"/>
      <c r="F272" s="5"/>
      <c r="G272" s="5"/>
      <c r="H272" s="5"/>
    </row>
    <row r="273" spans="1:8" s="4" customFormat="1" ht="18.75">
      <c r="A273" s="5"/>
      <c r="B273" s="5"/>
      <c r="C273" s="5"/>
      <c r="D273" s="5"/>
      <c r="E273" s="5"/>
      <c r="F273" s="5"/>
      <c r="G273" s="5"/>
      <c r="H273" s="5"/>
    </row>
    <row r="274" spans="1:8" s="4" customFormat="1" ht="18.75">
      <c r="A274" s="5"/>
      <c r="B274" s="5"/>
      <c r="C274" s="5"/>
      <c r="D274" s="5"/>
      <c r="E274" s="5"/>
      <c r="F274" s="5"/>
      <c r="G274" s="5"/>
      <c r="H274" s="5"/>
    </row>
    <row r="275" spans="1:8" s="4" customFormat="1" ht="18.75">
      <c r="A275" s="5"/>
      <c r="B275" s="5"/>
      <c r="C275" s="5"/>
      <c r="D275" s="5"/>
      <c r="E275" s="5"/>
      <c r="F275" s="5"/>
      <c r="G275" s="5"/>
      <c r="H275" s="5"/>
    </row>
    <row r="276" spans="1:8" s="4" customFormat="1" ht="18.75">
      <c r="A276" s="5"/>
      <c r="B276" s="5"/>
      <c r="C276" s="5"/>
      <c r="D276" s="5"/>
      <c r="E276" s="5"/>
      <c r="F276" s="5"/>
      <c r="G276" s="5"/>
      <c r="H276" s="5"/>
    </row>
    <row r="277" spans="1:8" s="4" customFormat="1" ht="18.75">
      <c r="A277" s="5"/>
      <c r="B277" s="5"/>
      <c r="C277" s="5"/>
      <c r="D277" s="5"/>
      <c r="E277" s="5"/>
      <c r="F277" s="5"/>
      <c r="G277" s="5"/>
      <c r="H277" s="5"/>
    </row>
    <row r="278" spans="1:8" s="4" customFormat="1" ht="18.75">
      <c r="A278" s="5"/>
      <c r="B278" s="5"/>
      <c r="C278" s="5"/>
      <c r="D278" s="5"/>
      <c r="E278" s="5"/>
      <c r="F278" s="5"/>
      <c r="G278" s="5"/>
      <c r="H278" s="5"/>
    </row>
    <row r="279" spans="1:8" s="4" customFormat="1" ht="18.75">
      <c r="A279" s="5"/>
      <c r="B279" s="5"/>
      <c r="C279" s="5"/>
      <c r="D279" s="5"/>
      <c r="E279" s="5"/>
      <c r="F279" s="5"/>
      <c r="G279" s="5"/>
      <c r="H279" s="5"/>
    </row>
    <row r="280" spans="1:8" s="4" customFormat="1" ht="18.75">
      <c r="A280" s="5"/>
      <c r="B280" s="5"/>
      <c r="C280" s="5"/>
      <c r="D280" s="5"/>
      <c r="E280" s="5"/>
      <c r="F280" s="5"/>
      <c r="G280" s="5"/>
      <c r="H280" s="5"/>
    </row>
    <row r="281" spans="1:8" s="4" customFormat="1" ht="18.75">
      <c r="A281" s="5"/>
      <c r="B281" s="5"/>
      <c r="C281" s="5"/>
      <c r="D281" s="5"/>
      <c r="E281" s="5"/>
      <c r="F281" s="5"/>
      <c r="G281" s="5"/>
      <c r="H281" s="5"/>
    </row>
    <row r="282" spans="1:8" s="4" customFormat="1" ht="18.75">
      <c r="A282" s="5"/>
      <c r="B282" s="5"/>
      <c r="C282" s="5"/>
      <c r="D282" s="5"/>
      <c r="E282" s="5"/>
      <c r="F282" s="5"/>
      <c r="G282" s="5"/>
      <c r="H282" s="5"/>
    </row>
    <row r="283" spans="1:8" s="4" customFormat="1" ht="18.75">
      <c r="A283" s="5"/>
      <c r="B283" s="5"/>
      <c r="C283" s="5"/>
      <c r="D283" s="5"/>
      <c r="E283" s="5"/>
      <c r="F283" s="5"/>
      <c r="G283" s="5"/>
      <c r="H283" s="5"/>
    </row>
    <row r="284" spans="1:8" s="4" customFormat="1" ht="18.75">
      <c r="A284" s="5"/>
      <c r="B284" s="5"/>
      <c r="C284" s="5"/>
      <c r="D284" s="5"/>
      <c r="E284" s="5"/>
      <c r="F284" s="5"/>
      <c r="G284" s="5"/>
      <c r="H284" s="5"/>
    </row>
    <row r="285" spans="1:8" s="4" customFormat="1" ht="18.75">
      <c r="A285" s="5"/>
      <c r="B285" s="5"/>
      <c r="C285" s="5"/>
      <c r="D285" s="5"/>
      <c r="E285" s="5"/>
      <c r="F285" s="5"/>
      <c r="G285" s="5"/>
      <c r="H285" s="5"/>
    </row>
    <row r="286" spans="1:8" s="4" customFormat="1" ht="18.75">
      <c r="A286" s="5"/>
      <c r="B286" s="5"/>
      <c r="C286" s="5"/>
      <c r="D286" s="5"/>
      <c r="E286" s="5"/>
      <c r="F286" s="5"/>
      <c r="G286" s="5"/>
      <c r="H286" s="5"/>
    </row>
    <row r="287" spans="1:8" s="4" customFormat="1" ht="18.75">
      <c r="A287" s="5"/>
      <c r="B287" s="5"/>
      <c r="C287" s="5"/>
      <c r="D287" s="5"/>
      <c r="E287" s="5"/>
      <c r="F287" s="5"/>
      <c r="G287" s="5"/>
      <c r="H287" s="5"/>
    </row>
    <row r="288" spans="1:8" s="4" customFormat="1" ht="18.75">
      <c r="A288" s="5"/>
      <c r="B288" s="5"/>
      <c r="C288" s="5"/>
      <c r="D288" s="5"/>
      <c r="E288" s="5"/>
      <c r="F288" s="5"/>
      <c r="G288" s="5"/>
      <c r="H288" s="5"/>
    </row>
    <row r="289" spans="1:8" s="4" customFormat="1" ht="18.75">
      <c r="A289" s="5"/>
      <c r="B289" s="5"/>
      <c r="C289" s="5"/>
      <c r="D289" s="5"/>
      <c r="E289" s="5"/>
      <c r="F289" s="5"/>
      <c r="G289" s="5"/>
      <c r="H289" s="5"/>
    </row>
    <row r="290" spans="1:8" s="4" customFormat="1" ht="18.75">
      <c r="A290" s="5"/>
      <c r="B290" s="5"/>
      <c r="C290" s="5"/>
      <c r="D290" s="5"/>
      <c r="E290" s="5"/>
      <c r="F290" s="5"/>
      <c r="G290" s="5"/>
      <c r="H290" s="5"/>
    </row>
    <row r="291" spans="1:8" s="4" customFormat="1" ht="18.75">
      <c r="A291" s="5"/>
      <c r="B291" s="5"/>
      <c r="C291" s="5"/>
      <c r="D291" s="5"/>
      <c r="E291" s="5"/>
      <c r="F291" s="5"/>
      <c r="G291" s="5"/>
      <c r="H291" s="5"/>
    </row>
    <row r="292" spans="1:8" s="4" customFormat="1" ht="18.75">
      <c r="A292" s="5"/>
      <c r="B292" s="5"/>
      <c r="C292" s="5"/>
      <c r="D292" s="5"/>
      <c r="E292" s="5"/>
      <c r="F292" s="5"/>
      <c r="G292" s="5"/>
      <c r="H292" s="5"/>
    </row>
    <row r="293" spans="1:8" s="4" customFormat="1" ht="18.75">
      <c r="A293" s="5"/>
      <c r="B293" s="5"/>
      <c r="C293" s="5"/>
      <c r="D293" s="5"/>
      <c r="E293" s="5"/>
      <c r="F293" s="5"/>
      <c r="G293" s="5"/>
      <c r="H293" s="5"/>
    </row>
    <row r="294" spans="1:8" s="4" customFormat="1" ht="18.75">
      <c r="A294" s="5"/>
      <c r="B294" s="5"/>
      <c r="C294" s="5"/>
      <c r="D294" s="5"/>
      <c r="E294" s="5"/>
      <c r="F294" s="5"/>
      <c r="G294" s="5"/>
      <c r="H294" s="5"/>
    </row>
    <row r="295" spans="1:8" s="4" customFormat="1" ht="18.75">
      <c r="A295" s="5"/>
      <c r="B295" s="5"/>
      <c r="C295" s="5"/>
      <c r="D295" s="5"/>
      <c r="E295" s="5"/>
      <c r="F295" s="5"/>
      <c r="G295" s="5"/>
      <c r="H295" s="5"/>
    </row>
    <row r="296" spans="1:8" s="4" customFormat="1" ht="18.75">
      <c r="A296" s="5"/>
      <c r="B296" s="5"/>
      <c r="C296" s="5"/>
      <c r="D296" s="5"/>
      <c r="E296" s="5"/>
      <c r="F296" s="5"/>
      <c r="G296" s="5"/>
      <c r="H296" s="5"/>
    </row>
    <row r="297" spans="1:8" s="4" customFormat="1" ht="18.75">
      <c r="A297" s="5"/>
      <c r="B297" s="5"/>
      <c r="C297" s="5"/>
      <c r="D297" s="5"/>
      <c r="E297" s="5"/>
      <c r="F297" s="5"/>
      <c r="G297" s="5"/>
      <c r="H297" s="5"/>
    </row>
    <row r="298" spans="1:8" s="4" customFormat="1" ht="18.75">
      <c r="A298" s="5"/>
      <c r="B298" s="5"/>
      <c r="C298" s="5"/>
      <c r="D298" s="5"/>
      <c r="E298" s="5"/>
      <c r="F298" s="5"/>
      <c r="G298" s="5"/>
      <c r="H298" s="5"/>
    </row>
    <row r="299" spans="1:8" s="4" customFormat="1" ht="18.75">
      <c r="A299" s="5"/>
      <c r="B299" s="5"/>
      <c r="C299" s="5"/>
      <c r="D299" s="5"/>
      <c r="E299" s="5"/>
      <c r="F299" s="5"/>
      <c r="G299" s="5"/>
      <c r="H299" s="5"/>
    </row>
    <row r="300" spans="1:8" s="4" customFormat="1" ht="18.75">
      <c r="A300" s="5"/>
      <c r="B300" s="5"/>
      <c r="C300" s="5"/>
      <c r="D300" s="5"/>
      <c r="E300" s="5"/>
      <c r="F300" s="5"/>
      <c r="G300" s="5"/>
      <c r="H300" s="5"/>
    </row>
    <row r="301" spans="1:8" s="4" customFormat="1" ht="18.75">
      <c r="A301" s="5"/>
      <c r="B301" s="5"/>
      <c r="C301" s="5"/>
      <c r="D301" s="5"/>
      <c r="E301" s="5"/>
      <c r="F301" s="5"/>
      <c r="G301" s="5"/>
      <c r="H301" s="5"/>
    </row>
    <row r="302" spans="1:8" s="4" customFormat="1" ht="18.75">
      <c r="A302" s="5"/>
      <c r="B302" s="5"/>
      <c r="C302" s="5"/>
      <c r="D302" s="5"/>
      <c r="E302" s="5"/>
      <c r="F302" s="5"/>
      <c r="G302" s="5"/>
      <c r="H302" s="5"/>
    </row>
    <row r="303" spans="1:8" s="4" customFormat="1" ht="18.75">
      <c r="A303" s="5"/>
      <c r="B303" s="5"/>
      <c r="C303" s="5"/>
      <c r="D303" s="5"/>
      <c r="E303" s="5"/>
      <c r="F303" s="5"/>
      <c r="G303" s="5"/>
      <c r="H303" s="5"/>
    </row>
    <row r="304" spans="1:8" s="4" customFormat="1" ht="18.75">
      <c r="A304" s="5"/>
      <c r="B304" s="5"/>
      <c r="C304" s="5"/>
      <c r="D304" s="5"/>
      <c r="E304" s="5"/>
      <c r="F304" s="5"/>
      <c r="G304" s="5"/>
      <c r="H304" s="5"/>
    </row>
    <row r="305" spans="1:8" s="4" customFormat="1" ht="18.75">
      <c r="A305" s="5"/>
      <c r="B305" s="5"/>
      <c r="C305" s="5"/>
      <c r="D305" s="5"/>
      <c r="E305" s="5"/>
      <c r="F305" s="5"/>
      <c r="G305" s="5"/>
      <c r="H305" s="5"/>
    </row>
    <row r="306" spans="1:8" s="4" customFormat="1" ht="18.75">
      <c r="A306" s="5"/>
      <c r="B306" s="5"/>
      <c r="C306" s="5"/>
      <c r="D306" s="5"/>
      <c r="E306" s="5"/>
      <c r="F306" s="5"/>
      <c r="G306" s="5"/>
      <c r="H306" s="5"/>
    </row>
    <row r="307" spans="1:8" s="4" customFormat="1" ht="18.75">
      <c r="A307" s="5"/>
      <c r="B307" s="5"/>
      <c r="C307" s="5"/>
      <c r="D307" s="5"/>
      <c r="E307" s="5"/>
      <c r="F307" s="5"/>
      <c r="G307" s="5"/>
      <c r="H307" s="5"/>
    </row>
    <row r="308" spans="1:8" s="4" customFormat="1" ht="18.75">
      <c r="A308" s="5"/>
      <c r="B308" s="5"/>
      <c r="C308" s="5"/>
      <c r="D308" s="5"/>
      <c r="E308" s="5"/>
      <c r="F308" s="5"/>
      <c r="G308" s="5"/>
      <c r="H308" s="5"/>
    </row>
    <row r="309" spans="1:8" s="4" customFormat="1" ht="18.75">
      <c r="A309" s="5"/>
      <c r="B309" s="5"/>
      <c r="C309" s="5"/>
      <c r="D309" s="5"/>
      <c r="E309" s="5"/>
      <c r="F309" s="5"/>
      <c r="G309" s="5"/>
      <c r="H309" s="5"/>
    </row>
    <row r="310" spans="1:8" s="4" customFormat="1" ht="18.75">
      <c r="A310" s="5"/>
      <c r="B310" s="5"/>
      <c r="C310" s="5"/>
      <c r="D310" s="5"/>
      <c r="E310" s="5"/>
      <c r="F310" s="5"/>
      <c r="G310" s="5"/>
      <c r="H310" s="5"/>
    </row>
    <row r="311" spans="1:8" s="4" customFormat="1" ht="18.75">
      <c r="A311" s="5"/>
      <c r="B311" s="5"/>
      <c r="C311" s="5"/>
      <c r="D311" s="5"/>
      <c r="E311" s="5"/>
      <c r="F311" s="5"/>
      <c r="G311" s="5"/>
      <c r="H311" s="5"/>
    </row>
    <row r="312" spans="1:8" s="4" customFormat="1" ht="18.75">
      <c r="A312" s="5"/>
      <c r="B312" s="5"/>
      <c r="C312" s="5"/>
      <c r="D312" s="5"/>
      <c r="E312" s="5"/>
      <c r="F312" s="5"/>
      <c r="G312" s="5"/>
      <c r="H312" s="5"/>
    </row>
    <row r="313" spans="1:8" s="4" customFormat="1" ht="18.75">
      <c r="A313" s="5"/>
      <c r="B313" s="5"/>
      <c r="C313" s="5"/>
      <c r="D313" s="5"/>
      <c r="E313" s="5"/>
      <c r="F313" s="5"/>
      <c r="G313" s="5"/>
      <c r="H313" s="5"/>
    </row>
    <row r="314" spans="1:8" s="4" customFormat="1" ht="18.75">
      <c r="A314" s="5"/>
      <c r="B314" s="5"/>
      <c r="C314" s="5"/>
      <c r="D314" s="5"/>
      <c r="E314" s="5"/>
      <c r="F314" s="5"/>
      <c r="G314" s="5"/>
      <c r="H314" s="5"/>
    </row>
    <row r="315" spans="1:8" s="4" customFormat="1" ht="18.75">
      <c r="A315" s="5"/>
      <c r="B315" s="5"/>
      <c r="C315" s="5"/>
      <c r="D315" s="5"/>
      <c r="E315" s="5"/>
      <c r="F315" s="5"/>
      <c r="G315" s="5"/>
      <c r="H315" s="5"/>
    </row>
    <row r="316" spans="1:8" s="4" customFormat="1" ht="18.75">
      <c r="A316" s="5"/>
      <c r="B316" s="5"/>
      <c r="C316" s="5"/>
      <c r="D316" s="5"/>
      <c r="E316" s="5"/>
      <c r="F316" s="5"/>
      <c r="G316" s="5"/>
      <c r="H316" s="5"/>
    </row>
    <row r="317" spans="1:8" s="4" customFormat="1" ht="18.75">
      <c r="A317" s="5"/>
      <c r="B317" s="5"/>
      <c r="C317" s="5"/>
      <c r="D317" s="5"/>
      <c r="E317" s="5"/>
      <c r="F317" s="5"/>
      <c r="G317" s="5"/>
      <c r="H317" s="5"/>
    </row>
    <row r="318" spans="1:8" s="4" customFormat="1" ht="18.75">
      <c r="A318" s="5"/>
      <c r="B318" s="5"/>
      <c r="C318" s="5"/>
      <c r="D318" s="5"/>
      <c r="E318" s="5"/>
      <c r="F318" s="5"/>
      <c r="G318" s="5"/>
      <c r="H318" s="5"/>
    </row>
    <row r="319" spans="1:8" s="4" customFormat="1" ht="18.75">
      <c r="A319" s="5"/>
      <c r="B319" s="5"/>
      <c r="C319" s="5"/>
      <c r="D319" s="5"/>
      <c r="E319" s="5"/>
      <c r="F319" s="5"/>
      <c r="G319" s="5"/>
      <c r="H319" s="5"/>
    </row>
    <row r="320" spans="1:8" s="4" customFormat="1" ht="18.75">
      <c r="A320" s="5"/>
      <c r="B320" s="5"/>
      <c r="C320" s="5"/>
      <c r="D320" s="5"/>
      <c r="E320" s="5"/>
      <c r="F320" s="5"/>
      <c r="G320" s="5"/>
      <c r="H320" s="5"/>
    </row>
    <row r="321" spans="1:8" s="4" customFormat="1" ht="18.75">
      <c r="A321" s="5"/>
      <c r="B321" s="5"/>
      <c r="C321" s="5"/>
      <c r="D321" s="5"/>
      <c r="E321" s="5"/>
      <c r="F321" s="5"/>
      <c r="G321" s="5"/>
      <c r="H321" s="5"/>
    </row>
    <row r="322" spans="1:8" s="4" customFormat="1" ht="18.75">
      <c r="A322" s="5"/>
      <c r="B322" s="5"/>
      <c r="C322" s="5"/>
      <c r="D322" s="5"/>
      <c r="E322" s="5"/>
      <c r="F322" s="5"/>
      <c r="G322" s="5"/>
      <c r="H322" s="5"/>
    </row>
    <row r="323" spans="1:8" s="4" customFormat="1" ht="18.75">
      <c r="A323" s="5"/>
      <c r="B323" s="5"/>
      <c r="C323" s="5"/>
      <c r="D323" s="5"/>
      <c r="E323" s="5"/>
      <c r="F323" s="5"/>
      <c r="G323" s="5"/>
      <c r="H323" s="5"/>
    </row>
    <row r="324" spans="1:8" s="4" customFormat="1" ht="18.75">
      <c r="A324" s="5"/>
      <c r="B324" s="5"/>
      <c r="C324" s="5"/>
      <c r="D324" s="5"/>
      <c r="E324" s="5"/>
      <c r="F324" s="5"/>
      <c r="G324" s="5"/>
      <c r="H324" s="5"/>
    </row>
    <row r="325" spans="1:8" s="4" customFormat="1" ht="18.75">
      <c r="A325" s="5"/>
      <c r="B325" s="5"/>
      <c r="C325" s="5"/>
      <c r="D325" s="5"/>
      <c r="E325" s="5"/>
      <c r="F325" s="5"/>
      <c r="G325" s="5"/>
      <c r="H325" s="5"/>
    </row>
    <row r="326" spans="1:8" s="4" customFormat="1" ht="18.75">
      <c r="A326" s="5"/>
      <c r="B326" s="5"/>
      <c r="C326" s="5"/>
      <c r="D326" s="5"/>
      <c r="E326" s="5"/>
      <c r="F326" s="5"/>
      <c r="G326" s="5"/>
      <c r="H326" s="5"/>
    </row>
    <row r="327" spans="1:8" s="4" customFormat="1" ht="18.75">
      <c r="A327" s="5"/>
      <c r="B327" s="5"/>
      <c r="C327" s="5"/>
      <c r="D327" s="5"/>
      <c r="E327" s="5"/>
      <c r="F327" s="5"/>
      <c r="G327" s="5"/>
      <c r="H327" s="5"/>
    </row>
    <row r="328" spans="1:8" s="4" customFormat="1" ht="18.75">
      <c r="A328" s="5"/>
      <c r="B328" s="5"/>
      <c r="C328" s="5"/>
      <c r="D328" s="5"/>
      <c r="E328" s="5"/>
      <c r="F328" s="5"/>
      <c r="G328" s="5"/>
      <c r="H328" s="5"/>
    </row>
    <row r="329" spans="1:8" s="4" customFormat="1" ht="18.75">
      <c r="A329" s="5"/>
      <c r="B329" s="5"/>
      <c r="C329" s="5"/>
      <c r="D329" s="5"/>
      <c r="E329" s="5"/>
      <c r="F329" s="5"/>
      <c r="G329" s="5"/>
      <c r="H329" s="5"/>
    </row>
    <row r="330" spans="1:8" s="4" customFormat="1" ht="18.75">
      <c r="A330" s="5"/>
      <c r="B330" s="5"/>
      <c r="C330" s="5"/>
      <c r="D330" s="5"/>
      <c r="E330" s="5"/>
      <c r="F330" s="5"/>
      <c r="G330" s="5"/>
      <c r="H330" s="5"/>
    </row>
    <row r="331" spans="1:8" s="4" customFormat="1" ht="18.75">
      <c r="A331" s="5"/>
      <c r="B331" s="5"/>
      <c r="C331" s="5"/>
      <c r="D331" s="5"/>
      <c r="E331" s="5"/>
      <c r="F331" s="5"/>
      <c r="G331" s="5"/>
      <c r="H331" s="5"/>
    </row>
    <row r="332" spans="1:8" s="4" customFormat="1" ht="18.75">
      <c r="A332" s="5"/>
      <c r="B332" s="5"/>
      <c r="C332" s="5"/>
      <c r="D332" s="5"/>
      <c r="E332" s="5"/>
      <c r="F332" s="5"/>
      <c r="G332" s="5"/>
      <c r="H332" s="5"/>
    </row>
    <row r="333" spans="1:8" s="4" customFormat="1" ht="18.75">
      <c r="A333" s="5"/>
      <c r="B333" s="5"/>
      <c r="C333" s="5"/>
      <c r="D333" s="5"/>
      <c r="E333" s="5"/>
      <c r="F333" s="5"/>
      <c r="G333" s="5"/>
      <c r="H333" s="5"/>
    </row>
    <row r="334" spans="1:8" s="4" customFormat="1" ht="18.75">
      <c r="A334" s="5"/>
      <c r="B334" s="5"/>
      <c r="C334" s="5"/>
      <c r="D334" s="5"/>
      <c r="E334" s="5"/>
      <c r="F334" s="5"/>
      <c r="G334" s="5"/>
      <c r="H334" s="5"/>
    </row>
    <row r="335" spans="1:8" s="4" customFormat="1" ht="18.75">
      <c r="A335" s="5"/>
      <c r="B335" s="5"/>
      <c r="C335" s="5"/>
      <c r="D335" s="5"/>
      <c r="E335" s="5"/>
      <c r="F335" s="5"/>
      <c r="G335" s="5"/>
      <c r="H335" s="5"/>
    </row>
    <row r="336" spans="1:8" s="4" customFormat="1" ht="18.75">
      <c r="A336" s="5"/>
      <c r="B336" s="5"/>
      <c r="C336" s="5"/>
      <c r="D336" s="5"/>
      <c r="E336" s="5"/>
      <c r="F336" s="5"/>
      <c r="G336" s="5"/>
      <c r="H336" s="5"/>
    </row>
    <row r="337" spans="1:8" s="4" customFormat="1" ht="18.75">
      <c r="A337" s="5"/>
      <c r="B337" s="5"/>
      <c r="C337" s="5"/>
      <c r="D337" s="5"/>
      <c r="E337" s="5"/>
      <c r="F337" s="5"/>
      <c r="G337" s="5"/>
      <c r="H337" s="5"/>
    </row>
    <row r="338" spans="1:8" s="4" customFormat="1" ht="18.75">
      <c r="A338" s="5"/>
      <c r="B338" s="5"/>
      <c r="C338" s="5"/>
      <c r="D338" s="5"/>
      <c r="E338" s="5"/>
      <c r="F338" s="5"/>
      <c r="G338" s="5"/>
      <c r="H338" s="5"/>
    </row>
    <row r="339" spans="1:8" s="4" customFormat="1" ht="18.75">
      <c r="A339" s="5"/>
      <c r="B339" s="5"/>
      <c r="C339" s="5"/>
      <c r="D339" s="5"/>
      <c r="E339" s="5"/>
      <c r="F339" s="5"/>
      <c r="G339" s="5"/>
      <c r="H339" s="5"/>
    </row>
    <row r="340" spans="1:8" s="4" customFormat="1" ht="18.75">
      <c r="A340" s="5"/>
      <c r="B340" s="5"/>
      <c r="C340" s="5"/>
      <c r="D340" s="5"/>
      <c r="E340" s="5"/>
      <c r="F340" s="5"/>
      <c r="G340" s="5"/>
      <c r="H340" s="5"/>
    </row>
    <row r="341" spans="1:8" s="4" customFormat="1" ht="18.75">
      <c r="A341" s="5"/>
      <c r="B341" s="5"/>
      <c r="C341" s="5"/>
      <c r="D341" s="5"/>
      <c r="E341" s="5"/>
      <c r="F341" s="5"/>
      <c r="G341" s="5"/>
      <c r="H341" s="5"/>
    </row>
    <row r="342" spans="1:8" s="4" customFormat="1" ht="18.75">
      <c r="A342" s="5"/>
      <c r="B342" s="5"/>
      <c r="C342" s="5"/>
      <c r="D342" s="5"/>
      <c r="E342" s="5"/>
      <c r="F342" s="5"/>
      <c r="G342" s="5"/>
      <c r="H342" s="5"/>
    </row>
    <row r="343" spans="1:8" s="4" customFormat="1" ht="18.75">
      <c r="A343" s="5"/>
      <c r="B343" s="5"/>
      <c r="C343" s="5"/>
      <c r="D343" s="5"/>
      <c r="E343" s="5"/>
      <c r="F343" s="5"/>
      <c r="G343" s="5"/>
      <c r="H343" s="5"/>
    </row>
    <row r="344" spans="1:8" s="4" customFormat="1" ht="18.75">
      <c r="A344" s="5"/>
      <c r="B344" s="5"/>
      <c r="C344" s="5"/>
      <c r="D344" s="5"/>
      <c r="E344" s="5"/>
      <c r="F344" s="5"/>
      <c r="G344" s="5"/>
      <c r="H344" s="5"/>
    </row>
    <row r="345" spans="1:8" s="4" customFormat="1" ht="18.75">
      <c r="A345" s="5"/>
      <c r="B345" s="5"/>
      <c r="C345" s="5"/>
      <c r="D345" s="5"/>
      <c r="E345" s="5"/>
      <c r="F345" s="5"/>
      <c r="G345" s="5"/>
      <c r="H345" s="5"/>
    </row>
    <row r="346" spans="1:8" s="4" customFormat="1" ht="18.75">
      <c r="A346" s="5"/>
      <c r="B346" s="5"/>
      <c r="C346" s="5"/>
      <c r="D346" s="5"/>
      <c r="E346" s="5"/>
      <c r="F346" s="5"/>
      <c r="G346" s="5"/>
      <c r="H346" s="5"/>
    </row>
    <row r="347" spans="1:8" s="4" customFormat="1" ht="18.75">
      <c r="A347" s="5"/>
      <c r="B347" s="5"/>
      <c r="C347" s="5"/>
      <c r="D347" s="5"/>
      <c r="E347" s="5"/>
      <c r="F347" s="5"/>
      <c r="G347" s="5"/>
      <c r="H347" s="5"/>
    </row>
    <row r="348" spans="1:8" s="4" customFormat="1" ht="18.75">
      <c r="A348" s="5"/>
      <c r="B348" s="5"/>
      <c r="C348" s="5"/>
      <c r="D348" s="5"/>
      <c r="E348" s="5"/>
      <c r="F348" s="5"/>
      <c r="G348" s="5"/>
      <c r="H348" s="5"/>
    </row>
    <row r="349" spans="1:8" s="4" customFormat="1" ht="18.75">
      <c r="A349" s="5"/>
      <c r="B349" s="5"/>
      <c r="C349" s="5"/>
      <c r="D349" s="5"/>
      <c r="E349" s="5"/>
      <c r="F349" s="5"/>
      <c r="G349" s="5"/>
      <c r="H349" s="5"/>
    </row>
    <row r="350" spans="1:8" s="4" customFormat="1" ht="18.75">
      <c r="A350" s="5"/>
      <c r="B350" s="5"/>
      <c r="C350" s="5"/>
      <c r="D350" s="5"/>
      <c r="E350" s="5"/>
      <c r="F350" s="5"/>
      <c r="G350" s="5"/>
      <c r="H350" s="5"/>
    </row>
    <row r="351" spans="1:8" s="4" customFormat="1" ht="18.75">
      <c r="A351" s="5"/>
      <c r="B351" s="5"/>
      <c r="C351" s="5"/>
      <c r="D351" s="5"/>
      <c r="E351" s="5"/>
      <c r="F351" s="5"/>
      <c r="G351" s="5"/>
      <c r="H351" s="5"/>
    </row>
    <row r="352" spans="1:8" s="4" customFormat="1" ht="18.75">
      <c r="A352" s="5"/>
      <c r="B352" s="5"/>
      <c r="C352" s="5"/>
      <c r="D352" s="5"/>
      <c r="E352" s="5"/>
      <c r="F352" s="5"/>
      <c r="G352" s="5"/>
      <c r="H352" s="5"/>
    </row>
    <row r="353" spans="1:8" s="4" customFormat="1" ht="18.75">
      <c r="A353" s="5"/>
      <c r="B353" s="5"/>
      <c r="C353" s="5"/>
      <c r="D353" s="5"/>
      <c r="E353" s="5"/>
      <c r="F353" s="5"/>
      <c r="G353" s="5"/>
      <c r="H353" s="5"/>
    </row>
    <row r="354" spans="1:8" s="4" customFormat="1" ht="18.75">
      <c r="A354" s="5"/>
      <c r="B354" s="5"/>
      <c r="C354" s="5"/>
      <c r="D354" s="5"/>
      <c r="E354" s="5"/>
      <c r="F354" s="5"/>
      <c r="G354" s="5"/>
      <c r="H354" s="5"/>
    </row>
    <row r="355" spans="1:8" s="4" customFormat="1" ht="18.75">
      <c r="A355" s="5"/>
      <c r="B355" s="5"/>
      <c r="C355" s="5"/>
      <c r="D355" s="5"/>
      <c r="E355" s="5"/>
      <c r="F355" s="5"/>
      <c r="G355" s="5"/>
      <c r="H355" s="5"/>
    </row>
    <row r="356" spans="1:8" s="4" customFormat="1" ht="18.75">
      <c r="A356" s="5"/>
      <c r="B356" s="5"/>
      <c r="C356" s="5"/>
      <c r="D356" s="5"/>
      <c r="E356" s="5"/>
      <c r="F356" s="5"/>
      <c r="G356" s="5"/>
      <c r="H356" s="5"/>
    </row>
    <row r="357" spans="1:8" s="4" customFormat="1" ht="18.75">
      <c r="A357" s="5"/>
      <c r="B357" s="5"/>
      <c r="C357" s="5"/>
      <c r="D357" s="5"/>
      <c r="E357" s="5"/>
      <c r="F357" s="5"/>
      <c r="G357" s="5"/>
      <c r="H357" s="5"/>
    </row>
    <row r="358" spans="1:8" s="4" customFormat="1" ht="18.75">
      <c r="A358" s="5"/>
      <c r="B358" s="5"/>
      <c r="C358" s="5"/>
      <c r="D358" s="5"/>
      <c r="E358" s="5"/>
      <c r="F358" s="5"/>
      <c r="G358" s="5"/>
      <c r="H358" s="5"/>
    </row>
    <row r="359" spans="1:8" s="4" customFormat="1" ht="18.75">
      <c r="A359" s="5"/>
      <c r="B359" s="5"/>
      <c r="C359" s="5"/>
      <c r="D359" s="5"/>
      <c r="E359" s="5"/>
      <c r="F359" s="5"/>
      <c r="G359" s="5"/>
      <c r="H359" s="5"/>
    </row>
    <row r="360" spans="1:8" s="4" customFormat="1" ht="18.75">
      <c r="A360" s="5"/>
      <c r="B360" s="5"/>
      <c r="C360" s="5"/>
      <c r="D360" s="5"/>
      <c r="E360" s="5"/>
      <c r="F360" s="5"/>
      <c r="G360" s="5"/>
      <c r="H360" s="5"/>
    </row>
    <row r="361" spans="1:8" s="4" customFormat="1" ht="18.75">
      <c r="A361" s="5"/>
      <c r="B361" s="5"/>
      <c r="C361" s="5"/>
      <c r="D361" s="5"/>
      <c r="E361" s="5"/>
      <c r="F361" s="5"/>
      <c r="G361" s="5"/>
      <c r="H361" s="5"/>
    </row>
    <row r="362" spans="1:8" s="4" customFormat="1" ht="18.75">
      <c r="A362" s="5"/>
      <c r="B362" s="5"/>
      <c r="C362" s="5"/>
      <c r="D362" s="5"/>
      <c r="E362" s="5"/>
      <c r="F362" s="5"/>
      <c r="G362" s="5"/>
      <c r="H362" s="5"/>
    </row>
    <row r="363" spans="1:8" s="4" customFormat="1" ht="18.75">
      <c r="A363" s="5"/>
      <c r="B363" s="5"/>
      <c r="C363" s="5"/>
      <c r="D363" s="5"/>
      <c r="E363" s="5"/>
      <c r="F363" s="5"/>
      <c r="G363" s="5"/>
      <c r="H363" s="5"/>
    </row>
    <row r="364" spans="1:8" s="4" customFormat="1" ht="18.75">
      <c r="A364" s="5"/>
      <c r="B364" s="5"/>
      <c r="C364" s="5"/>
      <c r="D364" s="5"/>
      <c r="E364" s="5"/>
      <c r="F364" s="5"/>
      <c r="G364" s="5"/>
      <c r="H364" s="5"/>
    </row>
    <row r="365" spans="1:8" s="4" customFormat="1" ht="18.75">
      <c r="A365" s="5"/>
      <c r="B365" s="5"/>
      <c r="C365" s="5"/>
      <c r="D365" s="5"/>
      <c r="E365" s="5"/>
      <c r="F365" s="5"/>
      <c r="G365" s="5"/>
      <c r="H365" s="5"/>
    </row>
    <row r="366" spans="1:8" s="4" customFormat="1" ht="18.75">
      <c r="A366" s="5"/>
      <c r="B366" s="5"/>
      <c r="C366" s="5"/>
      <c r="D366" s="5"/>
      <c r="E366" s="5"/>
      <c r="F366" s="5"/>
      <c r="G366" s="5"/>
      <c r="H366" s="5"/>
    </row>
    <row r="367" spans="1:8" s="4" customFormat="1" ht="18.75">
      <c r="A367" s="5"/>
      <c r="B367" s="5"/>
      <c r="C367" s="5"/>
      <c r="D367" s="5"/>
      <c r="E367" s="5"/>
      <c r="F367" s="5"/>
      <c r="G367" s="5"/>
      <c r="H367" s="5"/>
    </row>
    <row r="368" spans="1:8" s="4" customFormat="1" ht="18.75">
      <c r="A368" s="5"/>
      <c r="B368" s="5"/>
      <c r="C368" s="5"/>
      <c r="D368" s="5"/>
      <c r="E368" s="5"/>
      <c r="F368" s="5"/>
      <c r="G368" s="5"/>
      <c r="H368" s="5"/>
    </row>
    <row r="369" spans="1:8" s="4" customFormat="1" ht="18.75">
      <c r="A369" s="5"/>
      <c r="B369" s="5"/>
      <c r="C369" s="5"/>
      <c r="D369" s="5"/>
      <c r="E369" s="5"/>
      <c r="F369" s="5"/>
      <c r="G369" s="5"/>
      <c r="H369" s="5"/>
    </row>
    <row r="370" spans="1:8" s="4" customFormat="1" ht="18.75">
      <c r="A370" s="5"/>
      <c r="B370" s="5"/>
      <c r="C370" s="5"/>
      <c r="D370" s="5"/>
      <c r="E370" s="5"/>
      <c r="F370" s="5"/>
      <c r="G370" s="5"/>
      <c r="H370" s="5"/>
    </row>
    <row r="371" spans="1:8" s="4" customFormat="1" ht="18.75">
      <c r="A371" s="5"/>
      <c r="B371" s="5"/>
      <c r="C371" s="5"/>
      <c r="D371" s="5"/>
      <c r="E371" s="5"/>
      <c r="F371" s="5"/>
      <c r="G371" s="5"/>
      <c r="H371" s="5"/>
    </row>
    <row r="372" spans="1:8" s="4" customFormat="1" ht="18.75">
      <c r="A372" s="5"/>
      <c r="B372" s="5"/>
      <c r="C372" s="5"/>
      <c r="D372" s="5"/>
      <c r="E372" s="5"/>
      <c r="F372" s="5"/>
      <c r="G372" s="5"/>
      <c r="H372" s="5"/>
    </row>
    <row r="373" spans="1:8" s="4" customFormat="1" ht="18.75">
      <c r="A373" s="5"/>
      <c r="B373" s="5"/>
      <c r="C373" s="5"/>
      <c r="D373" s="5"/>
      <c r="E373" s="5"/>
      <c r="F373" s="5"/>
      <c r="G373" s="5"/>
      <c r="H373" s="5"/>
    </row>
    <row r="374" spans="1:8" s="4" customFormat="1" ht="18.75">
      <c r="A374" s="5"/>
      <c r="B374" s="5"/>
      <c r="C374" s="5"/>
      <c r="D374" s="5"/>
      <c r="E374" s="5"/>
      <c r="F374" s="5"/>
      <c r="G374" s="5"/>
      <c r="H374" s="5"/>
    </row>
    <row r="375" spans="1:8" s="4" customFormat="1" ht="18.75">
      <c r="A375" s="5"/>
      <c r="B375" s="5"/>
      <c r="C375" s="5"/>
      <c r="D375" s="5"/>
      <c r="E375" s="5"/>
      <c r="F375" s="5"/>
      <c r="G375" s="5"/>
      <c r="H375" s="5"/>
    </row>
    <row r="376" spans="1:8" s="4" customFormat="1" ht="18.75">
      <c r="A376" s="5"/>
      <c r="B376" s="5"/>
      <c r="C376" s="5"/>
      <c r="D376" s="5"/>
      <c r="E376" s="5"/>
      <c r="F376" s="5"/>
      <c r="G376" s="5"/>
      <c r="H376" s="5"/>
    </row>
    <row r="377" spans="1:8" s="4" customFormat="1" ht="18.75">
      <c r="A377" s="5"/>
      <c r="B377" s="5"/>
      <c r="C377" s="5"/>
      <c r="D377" s="5"/>
      <c r="E377" s="5"/>
      <c r="F377" s="5"/>
      <c r="G377" s="5"/>
      <c r="H377" s="5"/>
    </row>
    <row r="378" spans="1:8" s="4" customFormat="1" ht="18.75">
      <c r="A378" s="5"/>
      <c r="B378" s="5"/>
      <c r="C378" s="5"/>
      <c r="D378" s="5"/>
      <c r="E378" s="5"/>
      <c r="F378" s="5"/>
      <c r="G378" s="5"/>
      <c r="H378" s="5"/>
    </row>
    <row r="379" spans="1:8" s="4" customFormat="1" ht="18.75">
      <c r="A379" s="5"/>
      <c r="B379" s="5"/>
      <c r="C379" s="5"/>
      <c r="D379" s="5"/>
      <c r="E379" s="5"/>
      <c r="F379" s="5"/>
      <c r="G379" s="5"/>
      <c r="H379" s="5"/>
    </row>
    <row r="380" spans="1:8" s="4" customFormat="1" ht="18.75">
      <c r="A380" s="5"/>
      <c r="B380" s="5"/>
      <c r="C380" s="5"/>
      <c r="D380" s="5"/>
      <c r="E380" s="5"/>
      <c r="F380" s="5"/>
      <c r="G380" s="5"/>
      <c r="H380" s="5"/>
    </row>
    <row r="381" spans="1:8" s="4" customFormat="1" ht="18.75">
      <c r="A381" s="5"/>
      <c r="B381" s="5"/>
      <c r="C381" s="5"/>
      <c r="D381" s="5"/>
      <c r="E381" s="5"/>
      <c r="F381" s="5"/>
      <c r="G381" s="5"/>
      <c r="H381" s="5"/>
    </row>
    <row r="382" spans="1:8" s="4" customFormat="1" ht="18.75">
      <c r="A382" s="5"/>
      <c r="B382" s="5"/>
      <c r="C382" s="5"/>
      <c r="D382" s="5"/>
      <c r="E382" s="5"/>
      <c r="F382" s="5"/>
      <c r="G382" s="5"/>
      <c r="H382" s="5"/>
    </row>
    <row r="383" spans="1:8" s="4" customFormat="1" ht="18.75">
      <c r="A383" s="5"/>
      <c r="B383" s="5"/>
      <c r="C383" s="5"/>
      <c r="D383" s="5"/>
      <c r="E383" s="5"/>
      <c r="F383" s="5"/>
      <c r="G383" s="5"/>
      <c r="H383" s="5"/>
    </row>
    <row r="384" spans="1:8" s="4" customFormat="1" ht="18.75">
      <c r="A384" s="5"/>
      <c r="B384" s="5"/>
      <c r="C384" s="5"/>
      <c r="D384" s="5"/>
      <c r="E384" s="5"/>
      <c r="F384" s="5"/>
      <c r="G384" s="5"/>
      <c r="H384" s="5"/>
    </row>
    <row r="385" spans="1:8" s="4" customFormat="1" ht="18.75">
      <c r="A385" s="5"/>
      <c r="B385" s="5"/>
      <c r="C385" s="5"/>
      <c r="D385" s="5"/>
      <c r="E385" s="5"/>
      <c r="F385" s="5"/>
      <c r="G385" s="5"/>
      <c r="H385" s="5"/>
    </row>
    <row r="386" spans="1:8" s="4" customFormat="1" ht="18.75">
      <c r="A386" s="5"/>
      <c r="B386" s="5"/>
      <c r="C386" s="5"/>
      <c r="D386" s="5"/>
      <c r="E386" s="5"/>
      <c r="F386" s="5"/>
      <c r="G386" s="5"/>
      <c r="H386" s="5"/>
    </row>
    <row r="387" spans="1:8" s="4" customFormat="1" ht="18.75">
      <c r="A387" s="5"/>
      <c r="B387" s="5"/>
      <c r="C387" s="5"/>
      <c r="D387" s="5"/>
      <c r="E387" s="5"/>
      <c r="F387" s="5"/>
      <c r="G387" s="5"/>
      <c r="H387" s="5"/>
    </row>
    <row r="388" spans="1:8" s="4" customFormat="1" ht="18.75">
      <c r="A388" s="5"/>
      <c r="B388" s="5"/>
      <c r="C388" s="5"/>
      <c r="D388" s="5"/>
      <c r="E388" s="5"/>
      <c r="F388" s="5"/>
      <c r="G388" s="5"/>
      <c r="H388" s="5"/>
    </row>
    <row r="389" spans="1:8" s="4" customFormat="1" ht="18.75">
      <c r="A389" s="5"/>
      <c r="B389" s="5"/>
      <c r="C389" s="5"/>
      <c r="D389" s="5"/>
      <c r="E389" s="5"/>
      <c r="F389" s="5"/>
      <c r="G389" s="5"/>
      <c r="H389" s="5"/>
    </row>
    <row r="390" spans="1:8" s="4" customFormat="1" ht="18.75">
      <c r="A390" s="5"/>
      <c r="B390" s="5"/>
      <c r="C390" s="5"/>
      <c r="D390" s="5"/>
      <c r="E390" s="5"/>
      <c r="F390" s="5"/>
      <c r="G390" s="5"/>
      <c r="H390" s="5"/>
    </row>
    <row r="391" spans="1:8" s="4" customFormat="1" ht="18.75">
      <c r="A391" s="5"/>
      <c r="B391" s="5"/>
      <c r="C391" s="5"/>
      <c r="D391" s="5"/>
      <c r="E391" s="5"/>
      <c r="F391" s="5"/>
      <c r="G391" s="5"/>
      <c r="H391" s="5"/>
    </row>
    <row r="392" spans="1:8" s="4" customFormat="1" ht="18.75">
      <c r="A392" s="5"/>
      <c r="B392" s="5"/>
      <c r="C392" s="5"/>
      <c r="D392" s="5"/>
      <c r="E392" s="5"/>
      <c r="F392" s="5"/>
      <c r="G392" s="5"/>
      <c r="H392" s="5"/>
    </row>
    <row r="393" spans="1:8" s="4" customFormat="1" ht="18.75">
      <c r="A393" s="5"/>
      <c r="B393" s="5"/>
      <c r="C393" s="5"/>
      <c r="D393" s="5"/>
      <c r="E393" s="5"/>
      <c r="F393" s="5"/>
      <c r="G393" s="5"/>
      <c r="H393" s="5"/>
    </row>
    <row r="394" spans="1:8" s="4" customFormat="1" ht="18.75">
      <c r="A394" s="5"/>
      <c r="B394" s="5"/>
      <c r="C394" s="5"/>
      <c r="D394" s="5"/>
      <c r="E394" s="5"/>
      <c r="F394" s="5"/>
      <c r="G394" s="5"/>
      <c r="H394" s="5"/>
    </row>
    <row r="395" spans="1:8" s="4" customFormat="1" ht="18.75">
      <c r="A395" s="5"/>
      <c r="B395" s="5"/>
      <c r="C395" s="5"/>
      <c r="D395" s="5"/>
      <c r="E395" s="5"/>
      <c r="F395" s="5"/>
      <c r="G395" s="5"/>
      <c r="H395" s="5"/>
    </row>
    <row r="396" spans="1:8" s="4" customFormat="1" ht="18.75">
      <c r="A396" s="5"/>
      <c r="B396" s="5"/>
      <c r="C396" s="5"/>
      <c r="D396" s="5"/>
      <c r="E396" s="5"/>
      <c r="F396" s="5"/>
      <c r="G396" s="5"/>
      <c r="H396" s="5"/>
    </row>
    <row r="397" spans="1:8" s="4" customFormat="1" ht="18.75">
      <c r="A397" s="5"/>
      <c r="B397" s="5"/>
      <c r="C397" s="5"/>
      <c r="D397" s="5"/>
      <c r="E397" s="5"/>
      <c r="F397" s="5"/>
      <c r="G397" s="5"/>
      <c r="H397" s="5"/>
    </row>
    <row r="398" spans="1:8" s="4" customFormat="1" ht="18.75">
      <c r="A398" s="5"/>
      <c r="B398" s="5"/>
      <c r="C398" s="5"/>
      <c r="D398" s="5"/>
      <c r="E398" s="5"/>
      <c r="F398" s="5"/>
      <c r="G398" s="5"/>
      <c r="H398" s="5"/>
    </row>
    <row r="399" spans="1:8" s="4" customFormat="1" ht="18.75">
      <c r="A399" s="5"/>
      <c r="B399" s="5"/>
      <c r="C399" s="5"/>
      <c r="D399" s="5"/>
      <c r="E399" s="5"/>
      <c r="F399" s="5"/>
      <c r="G399" s="5"/>
      <c r="H399" s="5"/>
    </row>
    <row r="400" spans="1:8" s="4" customFormat="1" ht="18.75">
      <c r="A400" s="5"/>
      <c r="B400" s="5"/>
      <c r="C400" s="5"/>
      <c r="D400" s="5"/>
      <c r="E400" s="5"/>
      <c r="F400" s="5"/>
      <c r="G400" s="5"/>
      <c r="H400" s="5"/>
    </row>
    <row r="401" spans="1:8" s="4" customFormat="1" ht="18.75">
      <c r="A401" s="5"/>
      <c r="B401" s="5"/>
      <c r="C401" s="5"/>
      <c r="D401" s="5"/>
      <c r="E401" s="5"/>
      <c r="F401" s="5"/>
      <c r="G401" s="5"/>
      <c r="H401" s="5"/>
    </row>
    <row r="402" spans="1:8" s="4" customFormat="1" ht="18.75">
      <c r="A402" s="5"/>
      <c r="B402" s="5"/>
      <c r="C402" s="5"/>
      <c r="D402" s="5"/>
      <c r="E402" s="5"/>
      <c r="F402" s="5"/>
      <c r="G402" s="5"/>
      <c r="H402" s="5"/>
    </row>
    <row r="403" spans="1:8" s="4" customFormat="1" ht="18.75">
      <c r="A403" s="5"/>
      <c r="B403" s="5"/>
      <c r="C403" s="5"/>
      <c r="D403" s="5"/>
      <c r="E403" s="5"/>
      <c r="F403" s="5"/>
      <c r="G403" s="5"/>
      <c r="H403" s="5"/>
    </row>
    <row r="404" spans="1:8" s="4" customFormat="1" ht="18.75">
      <c r="A404" s="5"/>
      <c r="B404" s="5"/>
      <c r="C404" s="5"/>
      <c r="D404" s="5"/>
      <c r="E404" s="5"/>
      <c r="F404" s="5"/>
      <c r="G404" s="5"/>
      <c r="H404" s="5"/>
    </row>
    <row r="405" spans="1:8" s="4" customFormat="1" ht="18.75">
      <c r="A405" s="5"/>
      <c r="B405" s="5"/>
      <c r="C405" s="5"/>
      <c r="D405" s="5"/>
      <c r="E405" s="5"/>
      <c r="F405" s="5"/>
      <c r="G405" s="5"/>
      <c r="H405" s="5"/>
    </row>
    <row r="406" spans="1:8" s="4" customFormat="1" ht="18.75">
      <c r="A406" s="5"/>
      <c r="B406" s="5"/>
      <c r="C406" s="5"/>
      <c r="D406" s="5"/>
      <c r="E406" s="5"/>
      <c r="F406" s="5"/>
      <c r="G406" s="5"/>
      <c r="H406" s="5"/>
    </row>
    <row r="407" spans="1:8" s="4" customFormat="1" ht="18.75">
      <c r="A407" s="5"/>
      <c r="B407" s="5"/>
      <c r="C407" s="5"/>
      <c r="D407" s="5"/>
      <c r="E407" s="5"/>
      <c r="F407" s="5"/>
      <c r="G407" s="5"/>
      <c r="H407" s="5"/>
    </row>
    <row r="408" spans="1:8" s="4" customFormat="1" ht="18.75">
      <c r="A408" s="5"/>
      <c r="B408" s="5"/>
      <c r="C408" s="5"/>
      <c r="D408" s="5"/>
      <c r="E408" s="5"/>
      <c r="F408" s="5"/>
      <c r="G408" s="5"/>
      <c r="H408" s="5"/>
    </row>
    <row r="409" spans="1:8" s="4" customFormat="1" ht="18.75">
      <c r="A409" s="5"/>
      <c r="B409" s="5"/>
      <c r="C409" s="5"/>
      <c r="D409" s="5"/>
      <c r="E409" s="5"/>
      <c r="F409" s="5"/>
      <c r="G409" s="5"/>
      <c r="H409" s="5"/>
    </row>
    <row r="410" spans="1:8" s="4" customFormat="1" ht="18.75">
      <c r="A410" s="5"/>
      <c r="B410" s="5"/>
      <c r="C410" s="5"/>
      <c r="D410" s="5"/>
      <c r="E410" s="5"/>
      <c r="F410" s="5"/>
      <c r="G410" s="5"/>
      <c r="H410" s="5"/>
    </row>
    <row r="411" spans="1:8" s="4" customFormat="1" ht="18.75">
      <c r="A411" s="5"/>
      <c r="B411" s="5"/>
      <c r="C411" s="5"/>
      <c r="D411" s="5"/>
      <c r="E411" s="5"/>
      <c r="F411" s="5"/>
      <c r="G411" s="5"/>
      <c r="H411" s="5"/>
    </row>
    <row r="412" spans="1:8" s="4" customFormat="1" ht="18.75">
      <c r="A412" s="5"/>
      <c r="B412" s="5"/>
      <c r="C412" s="5"/>
      <c r="D412" s="5"/>
      <c r="E412" s="5"/>
      <c r="F412" s="5"/>
      <c r="G412" s="5"/>
      <c r="H412" s="5"/>
    </row>
    <row r="413" spans="1:8" s="4" customFormat="1" ht="18.75">
      <c r="A413" s="5"/>
      <c r="B413" s="5"/>
      <c r="C413" s="5"/>
      <c r="D413" s="5"/>
      <c r="E413" s="5"/>
      <c r="F413" s="5"/>
      <c r="G413" s="5"/>
      <c r="H413" s="5"/>
    </row>
    <row r="414" spans="1:8" s="4" customFormat="1" ht="18.75">
      <c r="A414" s="5"/>
      <c r="B414" s="5"/>
      <c r="C414" s="5"/>
      <c r="D414" s="5"/>
      <c r="E414" s="5"/>
      <c r="F414" s="5"/>
      <c r="G414" s="5"/>
      <c r="H414" s="5"/>
    </row>
    <row r="415" spans="1:8" s="4" customFormat="1" ht="18.75">
      <c r="A415" s="5"/>
      <c r="B415" s="5"/>
      <c r="C415" s="5"/>
      <c r="D415" s="5"/>
      <c r="E415" s="5"/>
      <c r="F415" s="5"/>
      <c r="G415" s="5"/>
      <c r="H415" s="5"/>
    </row>
    <row r="416" spans="1:8" s="4" customFormat="1" ht="18.75">
      <c r="A416" s="5"/>
      <c r="B416" s="5"/>
      <c r="C416" s="5"/>
      <c r="D416" s="5"/>
      <c r="E416" s="5"/>
      <c r="F416" s="5"/>
      <c r="G416" s="5"/>
      <c r="H416" s="5"/>
    </row>
    <row r="417" spans="1:8" s="4" customFormat="1" ht="18.75">
      <c r="A417" s="5"/>
      <c r="B417" s="5"/>
      <c r="C417" s="5"/>
      <c r="D417" s="5"/>
      <c r="E417" s="5"/>
      <c r="F417" s="5"/>
      <c r="G417" s="5"/>
      <c r="H417" s="5"/>
    </row>
    <row r="418" spans="1:8" s="4" customFormat="1" ht="18.75">
      <c r="A418" s="5"/>
      <c r="B418" s="5"/>
      <c r="C418" s="5"/>
      <c r="D418" s="5"/>
      <c r="E418" s="5"/>
      <c r="F418" s="5"/>
      <c r="G418" s="5"/>
      <c r="H418" s="5"/>
    </row>
    <row r="419" spans="1:8" s="4" customFormat="1" ht="18.75">
      <c r="A419" s="5"/>
      <c r="B419" s="5"/>
      <c r="C419" s="5"/>
      <c r="D419" s="5"/>
      <c r="E419" s="5"/>
      <c r="F419" s="5"/>
      <c r="G419" s="5"/>
      <c r="H419" s="5"/>
    </row>
    <row r="420" spans="1:8" s="4" customFormat="1" ht="18.75">
      <c r="A420" s="5"/>
      <c r="B420" s="5"/>
      <c r="C420" s="5"/>
      <c r="D420" s="5"/>
      <c r="E420" s="5"/>
      <c r="F420" s="5"/>
      <c r="G420" s="5"/>
      <c r="H420" s="5"/>
    </row>
    <row r="421" spans="1:8" s="4" customFormat="1" ht="18.75">
      <c r="A421" s="5"/>
      <c r="B421" s="5"/>
      <c r="C421" s="5"/>
      <c r="D421" s="5"/>
      <c r="E421" s="5"/>
      <c r="F421" s="5"/>
      <c r="G421" s="5"/>
      <c r="H421" s="5"/>
    </row>
    <row r="422" spans="1:8" s="4" customFormat="1" ht="18.75">
      <c r="A422" s="5"/>
      <c r="B422" s="5"/>
      <c r="C422" s="5"/>
      <c r="D422" s="5"/>
      <c r="E422" s="5"/>
      <c r="F422" s="5"/>
      <c r="G422" s="5"/>
      <c r="H422" s="5"/>
    </row>
    <row r="423" spans="1:8" s="4" customFormat="1" ht="18.75">
      <c r="A423" s="5"/>
      <c r="B423" s="5"/>
      <c r="C423" s="5"/>
      <c r="D423" s="5"/>
      <c r="E423" s="5"/>
      <c r="F423" s="5"/>
      <c r="G423" s="5"/>
      <c r="H423" s="5"/>
    </row>
    <row r="424" spans="1:8" s="4" customFormat="1" ht="18.75">
      <c r="A424" s="5"/>
      <c r="B424" s="5"/>
      <c r="C424" s="5"/>
      <c r="D424" s="5"/>
      <c r="E424" s="5"/>
      <c r="F424" s="5"/>
      <c r="G424" s="5"/>
      <c r="H424" s="5"/>
    </row>
    <row r="425" spans="1:8" s="4" customFormat="1" ht="18.75">
      <c r="A425" s="5"/>
      <c r="B425" s="5"/>
      <c r="C425" s="5"/>
      <c r="D425" s="5"/>
      <c r="E425" s="5"/>
      <c r="F425" s="5"/>
      <c r="G425" s="5"/>
      <c r="H425" s="5"/>
    </row>
    <row r="426" spans="1:8" s="4" customFormat="1" ht="18.75">
      <c r="A426" s="5"/>
      <c r="B426" s="5"/>
      <c r="C426" s="5"/>
      <c r="D426" s="5"/>
      <c r="E426" s="5"/>
      <c r="F426" s="5"/>
      <c r="G426" s="5"/>
      <c r="H426" s="5"/>
    </row>
    <row r="427" spans="1:8" s="4" customFormat="1" ht="18.75">
      <c r="A427" s="5"/>
      <c r="B427" s="5"/>
      <c r="C427" s="5"/>
      <c r="D427" s="5"/>
      <c r="E427" s="5"/>
      <c r="F427" s="5"/>
      <c r="G427" s="5"/>
      <c r="H427" s="5"/>
    </row>
    <row r="428" spans="1:8" s="4" customFormat="1" ht="18.75">
      <c r="A428" s="5"/>
      <c r="B428" s="5"/>
      <c r="C428" s="5"/>
      <c r="D428" s="5"/>
      <c r="E428" s="5"/>
      <c r="F428" s="5"/>
      <c r="G428" s="5"/>
      <c r="H428" s="5"/>
    </row>
    <row r="429" spans="1:8" s="4" customFormat="1" ht="18.75">
      <c r="A429" s="5"/>
      <c r="B429" s="5"/>
      <c r="C429" s="5"/>
      <c r="D429" s="5"/>
      <c r="E429" s="5"/>
      <c r="F429" s="5"/>
      <c r="G429" s="5"/>
      <c r="H429" s="5"/>
    </row>
    <row r="430" spans="1:8" s="4" customFormat="1" ht="18.75">
      <c r="A430" s="5"/>
      <c r="B430" s="5"/>
      <c r="C430" s="5"/>
      <c r="D430" s="5"/>
      <c r="E430" s="5"/>
      <c r="F430" s="5"/>
      <c r="G430" s="5"/>
      <c r="H430" s="5"/>
    </row>
    <row r="431" spans="1:8" s="4" customFormat="1" ht="18.75">
      <c r="A431" s="5"/>
      <c r="B431" s="5"/>
      <c r="C431" s="5"/>
      <c r="D431" s="5"/>
      <c r="E431" s="5"/>
      <c r="F431" s="5"/>
      <c r="G431" s="5"/>
      <c r="H431" s="5"/>
    </row>
    <row r="432" spans="1:8" s="4" customFormat="1" ht="18.75">
      <c r="A432" s="5"/>
      <c r="B432" s="5"/>
      <c r="C432" s="5"/>
      <c r="D432" s="5"/>
      <c r="E432" s="5"/>
      <c r="F432" s="5"/>
      <c r="G432" s="5"/>
      <c r="H432" s="5"/>
    </row>
    <row r="433" spans="1:8" s="4" customFormat="1" ht="18.75">
      <c r="A433" s="5"/>
      <c r="B433" s="5"/>
      <c r="C433" s="5"/>
      <c r="D433" s="5"/>
      <c r="E433" s="5"/>
      <c r="F433" s="5"/>
      <c r="G433" s="5"/>
      <c r="H433" s="5"/>
    </row>
    <row r="434" spans="1:8" s="4" customFormat="1" ht="18.75">
      <c r="A434" s="5"/>
      <c r="B434" s="5"/>
      <c r="C434" s="5"/>
      <c r="D434" s="5"/>
      <c r="E434" s="5"/>
      <c r="F434" s="5"/>
      <c r="G434" s="5"/>
      <c r="H434" s="5"/>
    </row>
    <row r="435" spans="1:8" s="4" customFormat="1" ht="18.75">
      <c r="A435" s="5"/>
      <c r="B435" s="5"/>
      <c r="C435" s="5"/>
      <c r="D435" s="5"/>
      <c r="E435" s="5"/>
      <c r="F435" s="5"/>
      <c r="G435" s="5"/>
      <c r="H435" s="5"/>
    </row>
    <row r="436" spans="1:8" s="4" customFormat="1" ht="18.75">
      <c r="A436" s="5"/>
      <c r="B436" s="5"/>
      <c r="C436" s="5"/>
      <c r="D436" s="5"/>
      <c r="E436" s="5"/>
      <c r="F436" s="5"/>
      <c r="G436" s="5"/>
      <c r="H436" s="5"/>
    </row>
    <row r="437" spans="1:8" s="4" customFormat="1" ht="18.75">
      <c r="A437" s="5"/>
      <c r="B437" s="5"/>
      <c r="C437" s="5"/>
      <c r="D437" s="5"/>
      <c r="E437" s="5"/>
      <c r="F437" s="5"/>
      <c r="G437" s="5"/>
      <c r="H437" s="5"/>
    </row>
    <row r="438" spans="1:8" s="4" customFormat="1" ht="18.75">
      <c r="A438" s="5"/>
      <c r="B438" s="5"/>
      <c r="C438" s="5"/>
      <c r="D438" s="5"/>
      <c r="E438" s="5"/>
      <c r="F438" s="5"/>
      <c r="G438" s="5"/>
      <c r="H438" s="5"/>
    </row>
    <row r="439" spans="1:8" s="4" customFormat="1" ht="18.75">
      <c r="A439" s="5"/>
      <c r="B439" s="5"/>
      <c r="C439" s="5"/>
      <c r="D439" s="5"/>
      <c r="E439" s="5"/>
      <c r="F439" s="5"/>
      <c r="G439" s="5"/>
      <c r="H439" s="5"/>
    </row>
    <row r="440" spans="1:8" s="4" customFormat="1" ht="18.75">
      <c r="A440" s="5"/>
      <c r="B440" s="5"/>
      <c r="C440" s="5"/>
      <c r="D440" s="5"/>
      <c r="E440" s="5"/>
      <c r="F440" s="5"/>
      <c r="G440" s="5"/>
      <c r="H440" s="5"/>
    </row>
    <row r="441" spans="1:8" s="4" customFormat="1" ht="18.75">
      <c r="A441" s="5"/>
      <c r="B441" s="5"/>
      <c r="C441" s="5"/>
      <c r="D441" s="5"/>
      <c r="E441" s="5"/>
      <c r="F441" s="5"/>
      <c r="G441" s="5"/>
      <c r="H441" s="5"/>
    </row>
    <row r="442" spans="1:8" s="4" customFormat="1" ht="18.75">
      <c r="A442" s="5"/>
      <c r="B442" s="5"/>
      <c r="C442" s="5"/>
      <c r="D442" s="5"/>
      <c r="E442" s="5"/>
      <c r="F442" s="5"/>
      <c r="G442" s="5"/>
      <c r="H442" s="5"/>
    </row>
    <row r="443" spans="1:8" s="4" customFormat="1" ht="18.75">
      <c r="A443" s="5"/>
      <c r="B443" s="5"/>
      <c r="C443" s="5"/>
      <c r="D443" s="5"/>
      <c r="E443" s="5"/>
      <c r="F443" s="5"/>
      <c r="G443" s="5"/>
      <c r="H443" s="5"/>
    </row>
    <row r="444" spans="1:8" s="4" customFormat="1" ht="18.75">
      <c r="A444" s="5"/>
      <c r="B444" s="5"/>
      <c r="C444" s="5"/>
      <c r="D444" s="5"/>
      <c r="E444" s="5"/>
      <c r="F444" s="5"/>
      <c r="G444" s="5"/>
      <c r="H444" s="5"/>
    </row>
    <row r="445" spans="1:8" s="4" customFormat="1" ht="18.75">
      <c r="A445" s="5"/>
      <c r="B445" s="5"/>
      <c r="C445" s="5"/>
      <c r="D445" s="5"/>
      <c r="E445" s="5"/>
      <c r="F445" s="5"/>
      <c r="G445" s="5"/>
      <c r="H445" s="5"/>
    </row>
    <row r="446" spans="1:8" s="4" customFormat="1" ht="18.75">
      <c r="A446" s="5"/>
      <c r="B446" s="5"/>
      <c r="C446" s="5"/>
      <c r="D446" s="5"/>
      <c r="E446" s="5"/>
      <c r="F446" s="5"/>
      <c r="G446" s="5"/>
      <c r="H446" s="5"/>
    </row>
    <row r="447" spans="1:8" s="4" customFormat="1" ht="18.75">
      <c r="A447" s="5"/>
      <c r="B447" s="5"/>
      <c r="C447" s="5"/>
      <c r="D447" s="5"/>
      <c r="E447" s="5"/>
      <c r="F447" s="5"/>
      <c r="G447" s="5"/>
      <c r="H447" s="5"/>
    </row>
    <row r="448" spans="1:8" s="4" customFormat="1" ht="18.75">
      <c r="A448" s="5"/>
      <c r="B448" s="5"/>
      <c r="C448" s="5"/>
      <c r="D448" s="5"/>
      <c r="E448" s="5"/>
      <c r="F448" s="5"/>
      <c r="G448" s="5"/>
      <c r="H448" s="5"/>
    </row>
    <row r="449" spans="1:8" s="4" customFormat="1" ht="18.75">
      <c r="A449" s="5"/>
      <c r="B449" s="5"/>
      <c r="C449" s="5"/>
      <c r="D449" s="5"/>
      <c r="E449" s="5"/>
      <c r="F449" s="5"/>
      <c r="G449" s="5"/>
      <c r="H449" s="5"/>
    </row>
    <row r="450" spans="1:8" s="4" customFormat="1" ht="18.75">
      <c r="A450" s="5"/>
      <c r="B450" s="5"/>
      <c r="C450" s="5"/>
      <c r="D450" s="5"/>
      <c r="E450" s="5"/>
      <c r="F450" s="5"/>
      <c r="G450" s="5"/>
      <c r="H450" s="5"/>
    </row>
    <row r="451" spans="1:8" s="4" customFormat="1" ht="18.75">
      <c r="A451" s="5"/>
      <c r="B451" s="5"/>
      <c r="C451" s="5"/>
      <c r="D451" s="5"/>
      <c r="E451" s="5"/>
      <c r="F451" s="5"/>
      <c r="G451" s="5"/>
      <c r="H451" s="5"/>
    </row>
    <row r="452" spans="1:8" s="4" customFormat="1" ht="18.75">
      <c r="A452" s="5"/>
      <c r="B452" s="5"/>
      <c r="C452" s="5"/>
      <c r="D452" s="5"/>
      <c r="E452" s="5"/>
      <c r="F452" s="5"/>
      <c r="G452" s="5"/>
      <c r="H452" s="5"/>
    </row>
    <row r="453" spans="1:8" s="4" customFormat="1" ht="18.75">
      <c r="A453" s="5"/>
      <c r="B453" s="5"/>
      <c r="C453" s="5"/>
      <c r="D453" s="5"/>
      <c r="E453" s="5"/>
      <c r="F453" s="5"/>
      <c r="G453" s="5"/>
      <c r="H453" s="5"/>
    </row>
    <row r="454" spans="1:8" s="4" customFormat="1" ht="18.75">
      <c r="A454" s="5"/>
      <c r="B454" s="5"/>
      <c r="C454" s="5"/>
      <c r="D454" s="5"/>
      <c r="E454" s="5"/>
      <c r="F454" s="5"/>
      <c r="G454" s="5"/>
      <c r="H454" s="5"/>
    </row>
    <row r="455" spans="1:8" s="4" customFormat="1" ht="18.75">
      <c r="A455" s="5"/>
      <c r="B455" s="5"/>
      <c r="C455" s="5"/>
      <c r="D455" s="5"/>
      <c r="E455" s="5"/>
      <c r="F455" s="5"/>
      <c r="G455" s="5"/>
      <c r="H455" s="5"/>
    </row>
    <row r="456" spans="1:8" s="4" customFormat="1" ht="18.75">
      <c r="A456" s="5"/>
      <c r="B456" s="5"/>
      <c r="C456" s="5"/>
      <c r="D456" s="5"/>
      <c r="E456" s="5"/>
      <c r="F456" s="5"/>
      <c r="G456" s="5"/>
      <c r="H456" s="5"/>
    </row>
    <row r="457" spans="1:8" s="4" customFormat="1" ht="18.75">
      <c r="A457" s="5"/>
      <c r="B457" s="5"/>
      <c r="C457" s="5"/>
      <c r="D457" s="5"/>
      <c r="E457" s="5"/>
      <c r="F457" s="5"/>
      <c r="G457" s="5"/>
      <c r="H457" s="5"/>
    </row>
    <row r="458" spans="1:8" s="4" customFormat="1" ht="18.75">
      <c r="A458" s="5"/>
      <c r="B458" s="5"/>
      <c r="C458" s="5"/>
      <c r="D458" s="5"/>
      <c r="E458" s="5"/>
      <c r="F458" s="5"/>
      <c r="G458" s="5"/>
      <c r="H458" s="5"/>
    </row>
    <row r="459" spans="1:8" s="4" customFormat="1" ht="18.75">
      <c r="A459" s="5"/>
      <c r="B459" s="5"/>
      <c r="C459" s="5"/>
      <c r="D459" s="5"/>
      <c r="E459" s="5"/>
      <c r="F459" s="5"/>
      <c r="G459" s="5"/>
      <c r="H459" s="5"/>
    </row>
    <row r="460" spans="1:8" s="4" customFormat="1" ht="18.75">
      <c r="A460" s="5"/>
      <c r="B460" s="5"/>
      <c r="C460" s="5"/>
      <c r="D460" s="5"/>
      <c r="E460" s="5"/>
      <c r="F460" s="5"/>
      <c r="G460" s="5"/>
      <c r="H460" s="5"/>
    </row>
    <row r="461" spans="1:8" s="4" customFormat="1" ht="18.75">
      <c r="A461" s="5"/>
      <c r="B461" s="5"/>
      <c r="C461" s="5"/>
      <c r="D461" s="5"/>
      <c r="E461" s="5"/>
      <c r="F461" s="5"/>
      <c r="G461" s="5"/>
      <c r="H461" s="5"/>
    </row>
    <row r="462" spans="1:8" s="4" customFormat="1" ht="18.75">
      <c r="A462" s="5"/>
      <c r="B462" s="5"/>
      <c r="C462" s="5"/>
      <c r="D462" s="5"/>
      <c r="E462" s="5"/>
      <c r="F462" s="5"/>
      <c r="G462" s="5"/>
      <c r="H462" s="5"/>
    </row>
    <row r="463" spans="1:8" s="4" customFormat="1" ht="18.75">
      <c r="A463" s="5"/>
      <c r="B463" s="5"/>
      <c r="C463" s="5"/>
      <c r="D463" s="5"/>
      <c r="E463" s="5"/>
      <c r="F463" s="5"/>
      <c r="G463" s="5"/>
      <c r="H463" s="5"/>
    </row>
    <row r="464" spans="1:8" s="4" customFormat="1" ht="18.75">
      <c r="A464" s="5"/>
      <c r="B464" s="5"/>
      <c r="C464" s="5"/>
      <c r="D464" s="5"/>
      <c r="E464" s="5"/>
      <c r="F464" s="5"/>
      <c r="G464" s="5"/>
      <c r="H464" s="5"/>
    </row>
    <row r="465" spans="1:8" s="4" customFormat="1" ht="18.75">
      <c r="A465" s="5"/>
      <c r="B465" s="5"/>
      <c r="C465" s="5"/>
      <c r="D465" s="5"/>
      <c r="E465" s="5"/>
      <c r="F465" s="5"/>
      <c r="G465" s="5"/>
      <c r="H465" s="5"/>
    </row>
    <row r="466" spans="1:8" s="4" customFormat="1" ht="18.75">
      <c r="A466" s="5"/>
      <c r="B466" s="5"/>
      <c r="C466" s="5"/>
      <c r="D466" s="5"/>
      <c r="E466" s="5"/>
      <c r="F466" s="5"/>
      <c r="G466" s="5"/>
      <c r="H466" s="5"/>
    </row>
    <row r="467" spans="1:8" s="4" customFormat="1" ht="18.75">
      <c r="A467" s="5"/>
      <c r="B467" s="5"/>
      <c r="C467" s="5"/>
      <c r="D467" s="5"/>
      <c r="E467" s="5"/>
      <c r="F467" s="5"/>
      <c r="G467" s="5"/>
      <c r="H467" s="5"/>
    </row>
    <row r="468" spans="1:8" s="4" customFormat="1" ht="18.75">
      <c r="A468" s="5"/>
      <c r="B468" s="5"/>
      <c r="C468" s="5"/>
      <c r="D468" s="5"/>
      <c r="E468" s="5"/>
      <c r="F468" s="5"/>
      <c r="G468" s="5"/>
      <c r="H468" s="5"/>
    </row>
    <row r="469" spans="1:8" s="4" customFormat="1" ht="18.75">
      <c r="A469" s="5"/>
      <c r="B469" s="5"/>
      <c r="C469" s="5"/>
      <c r="D469" s="5"/>
      <c r="E469" s="5"/>
      <c r="F469" s="5"/>
      <c r="G469" s="5"/>
      <c r="H469" s="5"/>
    </row>
    <row r="470" spans="1:8" s="4" customFormat="1" ht="18.75">
      <c r="A470" s="5"/>
      <c r="B470" s="5"/>
      <c r="C470" s="5"/>
      <c r="D470" s="5"/>
      <c r="E470" s="5"/>
      <c r="F470" s="5"/>
      <c r="G470" s="5"/>
      <c r="H470" s="5"/>
    </row>
    <row r="471" spans="1:8" s="4" customFormat="1" ht="18.75">
      <c r="A471" s="5"/>
      <c r="B471" s="5"/>
      <c r="C471" s="5"/>
      <c r="D471" s="5"/>
      <c r="E471" s="5"/>
      <c r="F471" s="5"/>
      <c r="G471" s="5"/>
      <c r="H471" s="5"/>
    </row>
    <row r="472" spans="1:8" s="4" customFormat="1" ht="18.75">
      <c r="A472" s="5"/>
      <c r="B472" s="5"/>
      <c r="C472" s="5"/>
      <c r="D472" s="5"/>
      <c r="E472" s="5"/>
      <c r="F472" s="5"/>
      <c r="G472" s="5"/>
      <c r="H472" s="5"/>
    </row>
    <row r="473" spans="1:8" s="4" customFormat="1" ht="18.75">
      <c r="A473" s="5"/>
      <c r="B473" s="5"/>
      <c r="C473" s="5"/>
      <c r="D473" s="5"/>
      <c r="E473" s="5"/>
      <c r="F473" s="5"/>
      <c r="G473" s="5"/>
      <c r="H473" s="5"/>
    </row>
    <row r="474" spans="1:8" s="4" customFormat="1" ht="18.75">
      <c r="A474" s="5"/>
      <c r="B474" s="5"/>
      <c r="C474" s="5"/>
      <c r="D474" s="5"/>
      <c r="E474" s="5"/>
      <c r="F474" s="5"/>
      <c r="G474" s="5"/>
      <c r="H474" s="5"/>
    </row>
    <row r="475" spans="1:8" s="4" customFormat="1" ht="18.75">
      <c r="A475" s="5"/>
      <c r="B475" s="5"/>
      <c r="C475" s="5"/>
      <c r="D475" s="5"/>
      <c r="E475" s="5"/>
      <c r="F475" s="5"/>
      <c r="G475" s="5"/>
      <c r="H475" s="5"/>
    </row>
    <row r="476" spans="1:8" s="4" customFormat="1" ht="18.75">
      <c r="A476" s="5"/>
      <c r="B476" s="5"/>
      <c r="C476" s="5"/>
      <c r="D476" s="5"/>
      <c r="E476" s="5"/>
      <c r="F476" s="5"/>
      <c r="G476" s="5"/>
      <c r="H476" s="5"/>
    </row>
    <row r="477" spans="1:8" s="4" customFormat="1" ht="18.75">
      <c r="A477" s="5"/>
      <c r="B477" s="5"/>
      <c r="C477" s="5"/>
      <c r="D477" s="5"/>
      <c r="E477" s="5"/>
      <c r="F477" s="5"/>
      <c r="G477" s="5"/>
      <c r="H477" s="5"/>
    </row>
    <row r="478" spans="1:8" s="4" customFormat="1" ht="18.75">
      <c r="A478" s="5"/>
      <c r="B478" s="5"/>
      <c r="C478" s="5"/>
      <c r="D478" s="5"/>
      <c r="E478" s="5"/>
      <c r="F478" s="5"/>
      <c r="G478" s="5"/>
      <c r="H478" s="5"/>
    </row>
    <row r="479" spans="1:8" s="4" customFormat="1" ht="18.75">
      <c r="A479" s="5"/>
      <c r="B479" s="5"/>
      <c r="C479" s="5"/>
      <c r="D479" s="5"/>
      <c r="E479" s="5"/>
      <c r="F479" s="5"/>
      <c r="G479" s="5"/>
      <c r="H479" s="5"/>
    </row>
    <row r="480" spans="1:8" s="4" customFormat="1" ht="18.75">
      <c r="A480" s="5"/>
      <c r="B480" s="5"/>
      <c r="C480" s="5"/>
      <c r="D480" s="5"/>
      <c r="E480" s="5"/>
      <c r="F480" s="5"/>
      <c r="G480" s="5"/>
      <c r="H480" s="5"/>
    </row>
    <row r="481" spans="1:8" s="4" customFormat="1" ht="18.75">
      <c r="A481" s="5"/>
      <c r="B481" s="5"/>
      <c r="C481" s="5"/>
      <c r="D481" s="5"/>
      <c r="E481" s="5"/>
      <c r="F481" s="5"/>
      <c r="G481" s="5"/>
      <c r="H481" s="5"/>
    </row>
    <row r="482" spans="1:8" s="4" customFormat="1" ht="18.75">
      <c r="A482" s="5"/>
      <c r="B482" s="5"/>
      <c r="C482" s="5"/>
      <c r="D482" s="5"/>
      <c r="E482" s="5"/>
      <c r="F482" s="5"/>
      <c r="G482" s="5"/>
      <c r="H482" s="5"/>
    </row>
    <row r="483" spans="1:8" s="4" customFormat="1" ht="18.75">
      <c r="A483" s="5"/>
      <c r="B483" s="5"/>
      <c r="C483" s="5"/>
      <c r="D483" s="5"/>
      <c r="E483" s="5"/>
      <c r="F483" s="5"/>
      <c r="G483" s="5"/>
      <c r="H483" s="5"/>
    </row>
    <row r="484" spans="1:8" s="4" customFormat="1" ht="18.75">
      <c r="A484" s="5"/>
      <c r="B484" s="5"/>
      <c r="C484" s="5"/>
      <c r="D484" s="5"/>
      <c r="E484" s="5"/>
      <c r="F484" s="5"/>
      <c r="G484" s="5"/>
      <c r="H484" s="5"/>
    </row>
    <row r="485" spans="1:8" s="4" customFormat="1" ht="18.75">
      <c r="A485" s="5"/>
      <c r="B485" s="5"/>
      <c r="C485" s="5"/>
      <c r="D485" s="5"/>
      <c r="E485" s="5"/>
      <c r="F485" s="5"/>
      <c r="G485" s="5"/>
      <c r="H485" s="5"/>
    </row>
    <row r="486" spans="1:8" s="4" customFormat="1" ht="18.75">
      <c r="A486" s="5"/>
      <c r="B486" s="5"/>
      <c r="C486" s="5"/>
      <c r="D486" s="5"/>
      <c r="E486" s="5"/>
      <c r="F486" s="5"/>
      <c r="G486" s="5"/>
      <c r="H486" s="5"/>
    </row>
    <row r="487" spans="1:8" s="4" customFormat="1" ht="18.75">
      <c r="A487" s="5"/>
      <c r="B487" s="5"/>
      <c r="C487" s="5"/>
      <c r="D487" s="5"/>
      <c r="E487" s="5"/>
      <c r="F487" s="5"/>
      <c r="G487" s="5"/>
      <c r="H487" s="5"/>
    </row>
    <row r="488" spans="1:8" s="4" customFormat="1" ht="18.75">
      <c r="A488" s="5"/>
      <c r="B488" s="5"/>
      <c r="C488" s="5"/>
      <c r="D488" s="5"/>
      <c r="E488" s="5"/>
      <c r="F488" s="5"/>
      <c r="G488" s="5"/>
      <c r="H488" s="5"/>
    </row>
    <row r="489" spans="1:8" s="4" customFormat="1" ht="18.75">
      <c r="A489" s="5"/>
      <c r="B489" s="5"/>
      <c r="C489" s="5"/>
      <c r="D489" s="5"/>
      <c r="E489" s="5"/>
      <c r="F489" s="5"/>
      <c r="G489" s="5"/>
      <c r="H489" s="5"/>
    </row>
    <row r="490" spans="1:8" s="4" customFormat="1" ht="18.75">
      <c r="A490" s="5"/>
      <c r="B490" s="5"/>
      <c r="C490" s="5"/>
      <c r="D490" s="5"/>
      <c r="E490" s="5"/>
      <c r="F490" s="5"/>
      <c r="G490" s="5"/>
      <c r="H490" s="5"/>
    </row>
    <row r="491" spans="1:8" s="4" customFormat="1" ht="18.75">
      <c r="A491" s="5"/>
      <c r="B491" s="5"/>
      <c r="C491" s="5"/>
      <c r="D491" s="5"/>
      <c r="E491" s="5"/>
      <c r="F491" s="5"/>
      <c r="G491" s="5"/>
      <c r="H491" s="5"/>
    </row>
    <row r="492" spans="1:8" s="4" customFormat="1" ht="18.75">
      <c r="A492" s="5"/>
      <c r="B492" s="5"/>
      <c r="C492" s="5"/>
      <c r="D492" s="5"/>
      <c r="E492" s="5"/>
      <c r="F492" s="5"/>
      <c r="G492" s="5"/>
      <c r="H492" s="5"/>
    </row>
    <row r="493" spans="1:8" s="4" customFormat="1" ht="18.75">
      <c r="A493" s="5"/>
      <c r="B493" s="5"/>
      <c r="C493" s="5"/>
      <c r="D493" s="5"/>
      <c r="E493" s="5"/>
      <c r="F493" s="5"/>
      <c r="G493" s="5"/>
      <c r="H493" s="5"/>
    </row>
    <row r="494" spans="1:8" s="4" customFormat="1" ht="18.75">
      <c r="A494" s="5"/>
      <c r="B494" s="5"/>
      <c r="C494" s="5"/>
      <c r="D494" s="5"/>
      <c r="E494" s="5"/>
      <c r="F494" s="5"/>
      <c r="G494" s="5"/>
      <c r="H494" s="5"/>
    </row>
    <row r="495" spans="1:8" s="4" customFormat="1" ht="18.75">
      <c r="A495" s="5"/>
      <c r="B495" s="5"/>
      <c r="C495" s="5"/>
      <c r="D495" s="5"/>
      <c r="E495" s="5"/>
      <c r="F495" s="5"/>
      <c r="G495" s="5"/>
      <c r="H495" s="5"/>
    </row>
    <row r="496" spans="1:8" s="4" customFormat="1" ht="18.75">
      <c r="A496" s="5"/>
      <c r="B496" s="5"/>
      <c r="C496" s="5"/>
      <c r="D496" s="5"/>
      <c r="E496" s="5"/>
      <c r="F496" s="5"/>
      <c r="G496" s="5"/>
      <c r="H496" s="5"/>
    </row>
    <row r="497" spans="1:8" s="4" customFormat="1" ht="18.75">
      <c r="A497" s="5"/>
      <c r="B497" s="5"/>
      <c r="C497" s="5"/>
      <c r="D497" s="5"/>
      <c r="E497" s="5"/>
      <c r="F497" s="5"/>
      <c r="G497" s="5"/>
      <c r="H497" s="5"/>
    </row>
    <row r="498" spans="1:8" s="4" customFormat="1" ht="18.75">
      <c r="A498" s="5"/>
      <c r="B498" s="5"/>
      <c r="C498" s="5"/>
      <c r="D498" s="5"/>
      <c r="E498" s="5"/>
      <c r="F498" s="5"/>
      <c r="G498" s="5"/>
      <c r="H498" s="5"/>
    </row>
    <row r="499" spans="1:8" s="4" customFormat="1" ht="18.75">
      <c r="A499" s="5"/>
      <c r="B499" s="5"/>
      <c r="C499" s="5"/>
      <c r="D499" s="5"/>
      <c r="E499" s="5"/>
      <c r="F499" s="5"/>
      <c r="G499" s="5"/>
      <c r="H499" s="5"/>
    </row>
    <row r="500" spans="1:8" s="4" customFormat="1" ht="18.75">
      <c r="A500" s="5"/>
      <c r="B500" s="5"/>
      <c r="C500" s="5"/>
      <c r="D500" s="5"/>
      <c r="E500" s="5"/>
      <c r="F500" s="5"/>
      <c r="G500" s="5"/>
      <c r="H500" s="5"/>
    </row>
    <row r="501" spans="1:8" s="4" customFormat="1" ht="18.75">
      <c r="A501" s="5"/>
      <c r="B501" s="5"/>
      <c r="C501" s="5"/>
      <c r="D501" s="5"/>
      <c r="E501" s="5"/>
      <c r="F501" s="5"/>
      <c r="G501" s="5"/>
      <c r="H501" s="5"/>
    </row>
    <row r="502" spans="1:8" s="4" customFormat="1" ht="18.75">
      <c r="A502" s="5"/>
      <c r="B502" s="5"/>
      <c r="C502" s="5"/>
      <c r="D502" s="5"/>
      <c r="E502" s="5"/>
      <c r="F502" s="5"/>
      <c r="G502" s="5"/>
      <c r="H502" s="5"/>
    </row>
    <row r="503" spans="1:8" s="4" customFormat="1" ht="18.75">
      <c r="A503" s="5"/>
      <c r="B503" s="5"/>
      <c r="C503" s="5"/>
      <c r="D503" s="5"/>
      <c r="E503" s="5"/>
      <c r="F503" s="5"/>
      <c r="G503" s="5"/>
      <c r="H503" s="5"/>
    </row>
    <row r="504" spans="1:8" s="4" customFormat="1" ht="18.75">
      <c r="A504" s="5"/>
      <c r="B504" s="5"/>
      <c r="C504" s="5"/>
      <c r="D504" s="5"/>
      <c r="E504" s="5"/>
      <c r="F504" s="5"/>
      <c r="G504" s="5"/>
      <c r="H504" s="5"/>
    </row>
    <row r="505" spans="1:8" s="4" customFormat="1" ht="18.75">
      <c r="A505" s="5"/>
      <c r="B505" s="5"/>
      <c r="C505" s="5"/>
      <c r="D505" s="5"/>
      <c r="E505" s="5"/>
      <c r="F505" s="5"/>
      <c r="G505" s="5"/>
      <c r="H505" s="5"/>
    </row>
    <row r="506" spans="1:8" s="4" customFormat="1" ht="18.75">
      <c r="A506" s="5"/>
      <c r="B506" s="5"/>
      <c r="C506" s="5"/>
      <c r="D506" s="5"/>
      <c r="E506" s="5"/>
      <c r="F506" s="5"/>
      <c r="G506" s="5"/>
      <c r="H506" s="5"/>
    </row>
    <row r="507" spans="1:8" s="4" customFormat="1" ht="18.75">
      <c r="A507" s="5"/>
      <c r="B507" s="5"/>
      <c r="C507" s="5"/>
      <c r="D507" s="5"/>
      <c r="E507" s="5"/>
      <c r="F507" s="5"/>
      <c r="G507" s="5"/>
      <c r="H507" s="5"/>
    </row>
    <row r="508" spans="1:8" s="4" customFormat="1" ht="18.75">
      <c r="A508" s="5"/>
      <c r="B508" s="5"/>
      <c r="C508" s="5"/>
      <c r="D508" s="5"/>
      <c r="E508" s="5"/>
      <c r="F508" s="5"/>
      <c r="G508" s="5"/>
      <c r="H508" s="5"/>
    </row>
    <row r="509" spans="1:8" s="4" customFormat="1" ht="18.75">
      <c r="A509" s="5"/>
      <c r="B509" s="5"/>
      <c r="C509" s="5"/>
      <c r="D509" s="5"/>
      <c r="E509" s="5"/>
      <c r="F509" s="5"/>
      <c r="G509" s="5"/>
      <c r="H509" s="5"/>
    </row>
    <row r="510" spans="1:8" s="4" customFormat="1" ht="18.75">
      <c r="A510" s="5"/>
      <c r="B510" s="5"/>
      <c r="C510" s="5"/>
      <c r="D510" s="5"/>
      <c r="E510" s="5"/>
      <c r="F510" s="5"/>
      <c r="G510" s="5"/>
      <c r="H510" s="5"/>
    </row>
    <row r="511" spans="1:8" s="4" customFormat="1" ht="18.75">
      <c r="A511" s="5"/>
      <c r="B511" s="5"/>
      <c r="C511" s="5"/>
      <c r="D511" s="5"/>
      <c r="E511" s="5"/>
      <c r="F511" s="5"/>
      <c r="G511" s="5"/>
      <c r="H511" s="5"/>
    </row>
    <row r="512" spans="1:8" s="4" customFormat="1" ht="18.75">
      <c r="A512" s="5"/>
      <c r="B512" s="5"/>
      <c r="C512" s="5"/>
      <c r="D512" s="5"/>
      <c r="E512" s="5"/>
      <c r="F512" s="5"/>
      <c r="G512" s="5"/>
      <c r="H512" s="5"/>
    </row>
    <row r="513" spans="1:8" s="4" customFormat="1" ht="18.75">
      <c r="A513" s="5"/>
      <c r="B513" s="5"/>
      <c r="C513" s="5"/>
      <c r="D513" s="5"/>
      <c r="E513" s="5"/>
      <c r="F513" s="5"/>
      <c r="G513" s="5"/>
      <c r="H513" s="5"/>
    </row>
    <row r="514" spans="1:8" s="4" customFormat="1" ht="18.75">
      <c r="A514" s="5"/>
      <c r="B514" s="5"/>
      <c r="C514" s="5"/>
      <c r="D514" s="5"/>
      <c r="E514" s="5"/>
      <c r="F514" s="5"/>
      <c r="G514" s="5"/>
      <c r="H514" s="5"/>
    </row>
    <row r="515" spans="1:8" s="4" customFormat="1" ht="18.75">
      <c r="A515" s="5"/>
      <c r="B515" s="5"/>
      <c r="C515" s="5"/>
      <c r="D515" s="5"/>
      <c r="E515" s="5"/>
      <c r="F515" s="5"/>
      <c r="G515" s="5"/>
      <c r="H515" s="5"/>
    </row>
    <row r="516" spans="1:8" s="4" customFormat="1" ht="18.75">
      <c r="A516" s="5"/>
      <c r="B516" s="5"/>
      <c r="C516" s="5"/>
      <c r="D516" s="5"/>
      <c r="E516" s="5"/>
      <c r="F516" s="5"/>
      <c r="G516" s="5"/>
      <c r="H516" s="5"/>
    </row>
    <row r="517" spans="1:8" s="4" customFormat="1" ht="18.75">
      <c r="A517" s="5"/>
      <c r="B517" s="5"/>
      <c r="C517" s="5"/>
      <c r="D517" s="5"/>
      <c r="E517" s="5"/>
      <c r="F517" s="5"/>
      <c r="G517" s="5"/>
      <c r="H517" s="5"/>
    </row>
    <row r="518" spans="1:8" s="4" customFormat="1" ht="18.75">
      <c r="A518" s="5"/>
      <c r="B518" s="5"/>
      <c r="C518" s="5"/>
      <c r="D518" s="5"/>
      <c r="E518" s="5"/>
      <c r="F518" s="5"/>
      <c r="G518" s="5"/>
      <c r="H518" s="5"/>
    </row>
    <row r="519" spans="1:8" s="4" customFormat="1" ht="18.75">
      <c r="A519" s="5"/>
      <c r="B519" s="5"/>
      <c r="C519" s="5"/>
      <c r="D519" s="5"/>
      <c r="E519" s="5"/>
      <c r="F519" s="5"/>
      <c r="G519" s="5"/>
      <c r="H519" s="5"/>
    </row>
    <row r="520" spans="1:8" s="4" customFormat="1" ht="18.75">
      <c r="A520" s="5"/>
      <c r="B520" s="5"/>
      <c r="C520" s="5"/>
      <c r="D520" s="5"/>
      <c r="E520" s="5"/>
      <c r="F520" s="5"/>
      <c r="G520" s="5"/>
      <c r="H520" s="5"/>
    </row>
    <row r="521" spans="1:8" s="4" customFormat="1" ht="18.75">
      <c r="A521" s="5"/>
      <c r="B521" s="5"/>
      <c r="C521" s="5"/>
      <c r="D521" s="5"/>
      <c r="E521" s="5"/>
      <c r="F521" s="5"/>
      <c r="G521" s="5"/>
      <c r="H521" s="5"/>
    </row>
    <row r="522" spans="1:8" s="4" customFormat="1" ht="18.75">
      <c r="A522" s="5"/>
      <c r="B522" s="5"/>
      <c r="C522" s="5"/>
      <c r="D522" s="5"/>
      <c r="E522" s="5"/>
      <c r="F522" s="5"/>
      <c r="G522" s="5"/>
      <c r="H522" s="5"/>
    </row>
    <row r="523" spans="1:8" s="4" customFormat="1" ht="18.75">
      <c r="A523" s="5"/>
      <c r="B523" s="5"/>
      <c r="C523" s="5"/>
      <c r="D523" s="5"/>
      <c r="E523" s="5"/>
      <c r="F523" s="5"/>
      <c r="G523" s="5"/>
      <c r="H523" s="5"/>
    </row>
    <row r="524" spans="1:8" s="4" customFormat="1" ht="18.75">
      <c r="A524" s="5"/>
      <c r="B524" s="5"/>
      <c r="C524" s="5"/>
      <c r="D524" s="5"/>
      <c r="E524" s="5"/>
      <c r="F524" s="5"/>
      <c r="G524" s="5"/>
      <c r="H524" s="5"/>
    </row>
    <row r="525" spans="1:8" s="4" customFormat="1" ht="18.75">
      <c r="A525" s="5"/>
      <c r="B525" s="5"/>
      <c r="C525" s="5"/>
      <c r="D525" s="5"/>
      <c r="E525" s="5"/>
      <c r="F525" s="5"/>
      <c r="G525" s="5"/>
      <c r="H525" s="5"/>
    </row>
    <row r="526" spans="1:8" s="4" customFormat="1" ht="18.75">
      <c r="A526" s="5"/>
      <c r="B526" s="5"/>
      <c r="C526" s="5"/>
      <c r="D526" s="5"/>
      <c r="E526" s="5"/>
      <c r="F526" s="5"/>
      <c r="G526" s="5"/>
      <c r="H526" s="5"/>
    </row>
    <row r="527" spans="1:8" s="4" customFormat="1" ht="18.75">
      <c r="A527" s="5"/>
      <c r="B527" s="5"/>
      <c r="C527" s="5"/>
      <c r="D527" s="5"/>
      <c r="E527" s="5"/>
      <c r="F527" s="5"/>
      <c r="G527" s="5"/>
      <c r="H527" s="5"/>
    </row>
    <row r="528" spans="1:8" s="4" customFormat="1" ht="18.75">
      <c r="A528" s="5"/>
      <c r="B528" s="5"/>
      <c r="C528" s="5"/>
      <c r="D528" s="5"/>
      <c r="E528" s="5"/>
      <c r="F528" s="5"/>
      <c r="G528" s="5"/>
      <c r="H528" s="5"/>
    </row>
    <row r="529" spans="1:8" s="4" customFormat="1" ht="18.75">
      <c r="A529" s="5"/>
      <c r="B529" s="5"/>
      <c r="C529" s="5"/>
      <c r="D529" s="5"/>
      <c r="E529" s="5"/>
      <c r="F529" s="5"/>
      <c r="G529" s="5"/>
      <c r="H529" s="5"/>
    </row>
    <row r="530" spans="1:8" s="4" customFormat="1" ht="18.75">
      <c r="A530" s="5"/>
      <c r="B530" s="5"/>
      <c r="C530" s="5"/>
      <c r="D530" s="5"/>
      <c r="E530" s="5"/>
      <c r="F530" s="5"/>
      <c r="G530" s="5"/>
      <c r="H530" s="5"/>
    </row>
    <row r="531" spans="1:8" s="4" customFormat="1" ht="18.75">
      <c r="A531" s="5"/>
      <c r="B531" s="5"/>
      <c r="C531" s="5"/>
      <c r="D531" s="5"/>
      <c r="E531" s="5"/>
      <c r="F531" s="5"/>
      <c r="G531" s="5"/>
      <c r="H531" s="5"/>
    </row>
    <row r="532" spans="1:8" s="4" customFormat="1" ht="18.75">
      <c r="A532" s="5"/>
      <c r="B532" s="5"/>
      <c r="C532" s="5"/>
      <c r="D532" s="5"/>
      <c r="E532" s="5"/>
      <c r="F532" s="5"/>
      <c r="G532" s="5"/>
      <c r="H532" s="5"/>
    </row>
    <row r="533" spans="1:8" s="4" customFormat="1" ht="18.75">
      <c r="A533" s="5"/>
      <c r="B533" s="5"/>
      <c r="C533" s="5"/>
      <c r="D533" s="5"/>
      <c r="E533" s="5"/>
      <c r="F533" s="5"/>
      <c r="G533" s="5"/>
      <c r="H533" s="5"/>
    </row>
    <row r="534" spans="1:8" s="4" customFormat="1" ht="18.75">
      <c r="A534" s="5"/>
      <c r="B534" s="5"/>
      <c r="C534" s="5"/>
      <c r="D534" s="5"/>
      <c r="E534" s="5"/>
      <c r="F534" s="5"/>
      <c r="G534" s="5"/>
      <c r="H534" s="5"/>
    </row>
    <row r="535" spans="1:8" s="4" customFormat="1" ht="18.75">
      <c r="A535" s="5"/>
      <c r="B535" s="5"/>
      <c r="C535" s="5"/>
      <c r="D535" s="5"/>
      <c r="E535" s="5"/>
      <c r="F535" s="5"/>
      <c r="G535" s="5"/>
      <c r="H535" s="5"/>
    </row>
    <row r="536" spans="1:8" s="4" customFormat="1" ht="18.75">
      <c r="A536" s="5"/>
      <c r="B536" s="5"/>
      <c r="C536" s="5"/>
      <c r="D536" s="5"/>
      <c r="E536" s="5"/>
      <c r="F536" s="5"/>
      <c r="G536" s="5"/>
      <c r="H536" s="5"/>
    </row>
    <row r="537" spans="1:8" s="4" customFormat="1" ht="18.75">
      <c r="A537" s="5"/>
      <c r="B537" s="5"/>
      <c r="C537" s="5"/>
      <c r="D537" s="5"/>
      <c r="E537" s="5"/>
      <c r="F537" s="5"/>
      <c r="G537" s="5"/>
      <c r="H537" s="5"/>
    </row>
    <row r="538" spans="1:8" s="4" customFormat="1" ht="18.75">
      <c r="A538" s="5"/>
      <c r="B538" s="5"/>
      <c r="C538" s="5"/>
      <c r="D538" s="5"/>
      <c r="E538" s="5"/>
      <c r="F538" s="5"/>
      <c r="G538" s="5"/>
      <c r="H538" s="5"/>
    </row>
    <row r="539" spans="1:8" s="4" customFormat="1" ht="18.75">
      <c r="A539" s="5"/>
      <c r="B539" s="5"/>
      <c r="C539" s="5"/>
      <c r="D539" s="5"/>
      <c r="E539" s="5"/>
      <c r="F539" s="5"/>
      <c r="G539" s="5"/>
      <c r="H539" s="5"/>
    </row>
    <row r="540" spans="1:8" s="4" customFormat="1" ht="18.75">
      <c r="A540" s="5"/>
      <c r="B540" s="5"/>
      <c r="C540" s="5"/>
      <c r="D540" s="5"/>
      <c r="E540" s="5"/>
      <c r="F540" s="5"/>
      <c r="G540" s="5"/>
      <c r="H540" s="5"/>
    </row>
    <row r="541" spans="1:8" s="4" customFormat="1" ht="18.75">
      <c r="A541" s="5"/>
      <c r="B541" s="5"/>
      <c r="C541" s="5"/>
      <c r="D541" s="5"/>
      <c r="E541" s="5"/>
      <c r="F541" s="5"/>
      <c r="G541" s="5"/>
      <c r="H541" s="5"/>
    </row>
    <row r="542" spans="1:8" s="4" customFormat="1" ht="18.75">
      <c r="A542" s="5"/>
      <c r="B542" s="5"/>
      <c r="C542" s="5"/>
      <c r="D542" s="5"/>
      <c r="E542" s="5"/>
      <c r="F542" s="5"/>
      <c r="G542" s="5"/>
      <c r="H542" s="5"/>
    </row>
    <row r="543" spans="1:8" s="4" customFormat="1" ht="18.75">
      <c r="A543" s="5"/>
      <c r="B543" s="5"/>
      <c r="C543" s="5"/>
      <c r="D543" s="5"/>
      <c r="E543" s="5"/>
      <c r="F543" s="5"/>
      <c r="G543" s="5"/>
      <c r="H543" s="5"/>
    </row>
    <row r="544" spans="1:8" s="4" customFormat="1" ht="18.75">
      <c r="A544" s="5"/>
      <c r="B544" s="5"/>
      <c r="C544" s="5"/>
      <c r="D544" s="5"/>
      <c r="E544" s="5"/>
      <c r="F544" s="5"/>
      <c r="G544" s="5"/>
      <c r="H544" s="5"/>
    </row>
    <row r="545" spans="1:8" s="4" customFormat="1" ht="18.75">
      <c r="A545" s="5"/>
      <c r="B545" s="5"/>
      <c r="C545" s="5"/>
      <c r="D545" s="5"/>
      <c r="E545" s="5"/>
      <c r="F545" s="5"/>
      <c r="G545" s="5"/>
      <c r="H545" s="5"/>
    </row>
    <row r="546" spans="1:8" s="4" customFormat="1" ht="18.75">
      <c r="A546" s="5"/>
      <c r="B546" s="5"/>
      <c r="C546" s="5"/>
      <c r="D546" s="5"/>
      <c r="E546" s="5"/>
      <c r="F546" s="5"/>
      <c r="G546" s="5"/>
      <c r="H546" s="5"/>
    </row>
    <row r="547" spans="1:8" s="4" customFormat="1" ht="18.75">
      <c r="A547" s="5"/>
      <c r="B547" s="5"/>
      <c r="C547" s="5"/>
      <c r="D547" s="5"/>
      <c r="E547" s="5"/>
      <c r="F547" s="5"/>
      <c r="G547" s="5"/>
      <c r="H547" s="5"/>
    </row>
    <row r="548" spans="1:8" s="4" customFormat="1" ht="18.75">
      <c r="A548" s="5"/>
      <c r="B548" s="5"/>
      <c r="C548" s="5"/>
      <c r="D548" s="5"/>
      <c r="E548" s="5"/>
      <c r="F548" s="5"/>
      <c r="G548" s="5"/>
      <c r="H548" s="5"/>
    </row>
    <row r="549" spans="1:8" s="4" customFormat="1" ht="18.75">
      <c r="A549" s="5"/>
      <c r="B549" s="5"/>
      <c r="C549" s="5"/>
      <c r="D549" s="5"/>
      <c r="E549" s="5"/>
      <c r="F549" s="5"/>
      <c r="G549" s="5"/>
      <c r="H549" s="5"/>
    </row>
    <row r="550" spans="1:8" s="4" customFormat="1" ht="18.75">
      <c r="A550" s="5"/>
      <c r="B550" s="5"/>
      <c r="C550" s="5"/>
      <c r="D550" s="5"/>
      <c r="E550" s="5"/>
      <c r="F550" s="5"/>
      <c r="G550" s="5"/>
      <c r="H550" s="5"/>
    </row>
    <row r="551" spans="1:8" s="4" customFormat="1" ht="18.75">
      <c r="A551" s="5"/>
      <c r="B551" s="5"/>
      <c r="C551" s="5"/>
      <c r="D551" s="5"/>
      <c r="E551" s="5"/>
      <c r="F551" s="5"/>
      <c r="G551" s="5"/>
      <c r="H551" s="5"/>
    </row>
    <row r="552" spans="1:8" s="4" customFormat="1" ht="18.75">
      <c r="A552" s="5"/>
      <c r="B552" s="5"/>
      <c r="C552" s="5"/>
      <c r="D552" s="5"/>
      <c r="E552" s="5"/>
      <c r="F552" s="5"/>
      <c r="G552" s="5"/>
      <c r="H552" s="5"/>
    </row>
    <row r="553" spans="1:8" s="4" customFormat="1" ht="18.75">
      <c r="A553" s="5"/>
      <c r="B553" s="5"/>
      <c r="C553" s="5"/>
      <c r="D553" s="5"/>
      <c r="E553" s="5"/>
      <c r="F553" s="5"/>
      <c r="G553" s="5"/>
      <c r="H553" s="5"/>
    </row>
    <row r="554" spans="1:8" s="4" customFormat="1" ht="18.75">
      <c r="A554" s="5"/>
      <c r="B554" s="5"/>
      <c r="C554" s="5"/>
      <c r="D554" s="5"/>
      <c r="E554" s="5"/>
      <c r="F554" s="5"/>
      <c r="G554" s="5"/>
      <c r="H554" s="5"/>
    </row>
    <row r="555" spans="1:8" s="4" customFormat="1" ht="18.75">
      <c r="A555" s="5"/>
      <c r="B555" s="5"/>
      <c r="C555" s="5"/>
      <c r="D555" s="5"/>
      <c r="E555" s="5"/>
      <c r="F555" s="5"/>
      <c r="G555" s="5"/>
      <c r="H555" s="5"/>
    </row>
    <row r="556" spans="1:8" s="4" customFormat="1" ht="18.75">
      <c r="A556" s="5"/>
      <c r="B556" s="5"/>
      <c r="C556" s="5"/>
      <c r="D556" s="5"/>
      <c r="E556" s="5"/>
      <c r="F556" s="5"/>
      <c r="G556" s="5"/>
      <c r="H556" s="5"/>
    </row>
    <row r="557" spans="1:8" s="4" customFormat="1" ht="18.75">
      <c r="A557" s="5"/>
      <c r="B557" s="5"/>
      <c r="C557" s="5"/>
      <c r="D557" s="5"/>
      <c r="E557" s="5"/>
      <c r="F557" s="5"/>
      <c r="G557" s="5"/>
      <c r="H557" s="5"/>
    </row>
    <row r="558" spans="1:8" s="4" customFormat="1" ht="18.75">
      <c r="A558" s="5"/>
      <c r="B558" s="5"/>
      <c r="C558" s="5"/>
      <c r="D558" s="5"/>
      <c r="E558" s="5"/>
      <c r="F558" s="5"/>
      <c r="G558" s="5"/>
      <c r="H558" s="5"/>
    </row>
    <row r="559" spans="1:8" s="4" customFormat="1" ht="18.75">
      <c r="A559" s="5"/>
      <c r="B559" s="5"/>
      <c r="C559" s="5"/>
      <c r="D559" s="5"/>
      <c r="E559" s="5"/>
      <c r="F559" s="5"/>
      <c r="G559" s="5"/>
      <c r="H559" s="5"/>
    </row>
    <row r="560" spans="1:8" s="4" customFormat="1" ht="18.75">
      <c r="A560" s="5"/>
      <c r="B560" s="5"/>
      <c r="C560" s="5"/>
      <c r="D560" s="5"/>
      <c r="E560" s="5"/>
      <c r="F560" s="5"/>
      <c r="G560" s="5"/>
      <c r="H560" s="5"/>
    </row>
    <row r="561" spans="1:8" s="4" customFormat="1" ht="18.75">
      <c r="A561" s="5"/>
      <c r="B561" s="5"/>
      <c r="C561" s="5"/>
      <c r="D561" s="5"/>
      <c r="E561" s="5"/>
      <c r="F561" s="5"/>
      <c r="G561" s="5"/>
      <c r="H561" s="5"/>
    </row>
    <row r="562" spans="1:8" s="4" customFormat="1" ht="18.75">
      <c r="A562" s="5"/>
      <c r="B562" s="5"/>
      <c r="C562" s="5"/>
      <c r="D562" s="5"/>
      <c r="E562" s="5"/>
      <c r="F562" s="5"/>
      <c r="G562" s="5"/>
      <c r="H562" s="5"/>
    </row>
    <row r="563" spans="1:8" s="4" customFormat="1" ht="18.75">
      <c r="A563" s="5"/>
      <c r="B563" s="5"/>
      <c r="C563" s="5"/>
      <c r="D563" s="5"/>
      <c r="E563" s="5"/>
      <c r="F563" s="5"/>
      <c r="G563" s="5"/>
      <c r="H563" s="5"/>
    </row>
    <row r="564" spans="1:8" s="4" customFormat="1" ht="18.75">
      <c r="A564" s="5"/>
      <c r="B564" s="5"/>
      <c r="C564" s="5"/>
      <c r="D564" s="5"/>
      <c r="E564" s="5"/>
      <c r="F564" s="5"/>
      <c r="G564" s="5"/>
      <c r="H564" s="5"/>
    </row>
    <row r="565" spans="1:8" s="4" customFormat="1" ht="18.75">
      <c r="A565" s="5"/>
      <c r="B565" s="5"/>
      <c r="C565" s="5"/>
      <c r="D565" s="5"/>
      <c r="E565" s="5"/>
      <c r="F565" s="5"/>
      <c r="G565" s="5"/>
      <c r="H565" s="5"/>
    </row>
    <row r="566" spans="1:8" s="4" customFormat="1" ht="18.75">
      <c r="A566" s="5"/>
      <c r="B566" s="5"/>
      <c r="C566" s="5"/>
      <c r="D566" s="5"/>
      <c r="E566" s="5"/>
      <c r="F566" s="5"/>
      <c r="G566" s="5"/>
      <c r="H566" s="5"/>
    </row>
    <row r="567" spans="1:8" s="4" customFormat="1" ht="18.75">
      <c r="A567" s="5"/>
      <c r="B567" s="5"/>
      <c r="C567" s="5"/>
      <c r="D567" s="5"/>
      <c r="E567" s="5"/>
      <c r="F567" s="5"/>
      <c r="G567" s="5"/>
      <c r="H567" s="5"/>
    </row>
    <row r="568" spans="1:8" s="4" customFormat="1" ht="18.75">
      <c r="A568" s="5"/>
      <c r="B568" s="5"/>
      <c r="C568" s="5"/>
      <c r="D568" s="5"/>
      <c r="E568" s="5"/>
      <c r="F568" s="5"/>
      <c r="G568" s="5"/>
      <c r="H568" s="5"/>
    </row>
    <row r="569" spans="1:8" s="4" customFormat="1" ht="18.75">
      <c r="A569" s="5"/>
      <c r="B569" s="5"/>
      <c r="C569" s="5"/>
      <c r="D569" s="5"/>
      <c r="E569" s="5"/>
      <c r="F569" s="5"/>
      <c r="G569" s="5"/>
      <c r="H569" s="5"/>
    </row>
    <row r="570" spans="1:8" s="4" customFormat="1" ht="18.75">
      <c r="A570" s="5"/>
      <c r="B570" s="5"/>
      <c r="C570" s="5"/>
      <c r="D570" s="5"/>
      <c r="E570" s="5"/>
      <c r="F570" s="5"/>
      <c r="G570" s="5"/>
      <c r="H570" s="5"/>
    </row>
    <row r="571" spans="1:8" s="4" customFormat="1" ht="18.75">
      <c r="A571" s="5"/>
      <c r="B571" s="5"/>
      <c r="C571" s="5"/>
      <c r="D571" s="5"/>
      <c r="E571" s="5"/>
      <c r="F571" s="5"/>
      <c r="G571" s="5"/>
      <c r="H571" s="5"/>
    </row>
    <row r="572" spans="1:8" s="4" customFormat="1" ht="18.75">
      <c r="A572" s="5"/>
      <c r="B572" s="5"/>
      <c r="C572" s="5"/>
      <c r="D572" s="5"/>
      <c r="E572" s="5"/>
      <c r="F572" s="5"/>
      <c r="G572" s="5"/>
      <c r="H572" s="5"/>
    </row>
    <row r="573" spans="1:8" s="4" customFormat="1" ht="18.75">
      <c r="A573" s="5"/>
      <c r="B573" s="5"/>
      <c r="C573" s="5"/>
      <c r="D573" s="5"/>
      <c r="E573" s="5"/>
      <c r="F573" s="5"/>
      <c r="G573" s="5"/>
      <c r="H573" s="5"/>
    </row>
    <row r="574" spans="1:8" s="4" customFormat="1" ht="18.75">
      <c r="A574" s="5"/>
      <c r="B574" s="5"/>
      <c r="C574" s="5"/>
      <c r="D574" s="5"/>
      <c r="E574" s="5"/>
      <c r="F574" s="5"/>
      <c r="G574" s="5"/>
      <c r="H574" s="5"/>
    </row>
    <row r="575" spans="1:8" s="4" customFormat="1" ht="18.75">
      <c r="A575" s="5"/>
      <c r="B575" s="5"/>
      <c r="C575" s="5"/>
      <c r="D575" s="5"/>
      <c r="E575" s="5"/>
      <c r="F575" s="5"/>
      <c r="G575" s="5"/>
      <c r="H575" s="5"/>
    </row>
    <row r="576" spans="1:8" s="4" customFormat="1" ht="18.75">
      <c r="A576" s="5"/>
      <c r="B576" s="5"/>
      <c r="C576" s="5"/>
      <c r="D576" s="5"/>
      <c r="E576" s="5"/>
      <c r="F576" s="5"/>
      <c r="G576" s="5"/>
      <c r="H576" s="5"/>
    </row>
    <row r="577" spans="1:8" s="4" customFormat="1" ht="18.75">
      <c r="A577" s="5"/>
      <c r="B577" s="5"/>
      <c r="C577" s="5"/>
      <c r="D577" s="5"/>
      <c r="E577" s="5"/>
      <c r="F577" s="5"/>
      <c r="G577" s="5"/>
      <c r="H577" s="5"/>
    </row>
    <row r="578" spans="1:8" s="4" customFormat="1" ht="18.75">
      <c r="A578" s="5"/>
      <c r="B578" s="5"/>
      <c r="C578" s="5"/>
      <c r="D578" s="5"/>
      <c r="E578" s="5"/>
      <c r="F578" s="5"/>
      <c r="G578" s="5"/>
      <c r="H578" s="5"/>
    </row>
    <row r="579" spans="1:8" s="4" customFormat="1" ht="18.75">
      <c r="A579" s="5"/>
      <c r="B579" s="5"/>
      <c r="C579" s="5"/>
      <c r="D579" s="5"/>
      <c r="E579" s="5"/>
      <c r="F579" s="5"/>
      <c r="G579" s="5"/>
      <c r="H579" s="5"/>
    </row>
    <row r="580" spans="1:8" s="4" customFormat="1" ht="18.75">
      <c r="A580" s="5"/>
      <c r="B580" s="5"/>
      <c r="C580" s="5"/>
      <c r="D580" s="5"/>
      <c r="E580" s="5"/>
      <c r="F580" s="5"/>
      <c r="G580" s="5"/>
      <c r="H580" s="5"/>
    </row>
    <row r="581" spans="1:8" s="4" customFormat="1" ht="18.75">
      <c r="A581" s="5"/>
      <c r="B581" s="5"/>
      <c r="C581" s="5"/>
      <c r="D581" s="5"/>
      <c r="E581" s="5"/>
      <c r="F581" s="5"/>
      <c r="G581" s="5"/>
      <c r="H581" s="5"/>
    </row>
    <row r="582" spans="1:8" s="4" customFormat="1" ht="18.75">
      <c r="A582" s="5"/>
      <c r="B582" s="5"/>
      <c r="C582" s="5"/>
      <c r="D582" s="5"/>
      <c r="E582" s="5"/>
      <c r="F582" s="5"/>
      <c r="G582" s="5"/>
      <c r="H582" s="5"/>
    </row>
    <row r="583" spans="1:8" s="4" customFormat="1" ht="18.75">
      <c r="A583" s="5"/>
      <c r="B583" s="5"/>
      <c r="C583" s="5"/>
      <c r="D583" s="5"/>
      <c r="E583" s="5"/>
      <c r="F583" s="5"/>
      <c r="G583" s="5"/>
      <c r="H583" s="5"/>
    </row>
    <row r="584" spans="1:8" s="4" customFormat="1" ht="18.75">
      <c r="A584" s="5"/>
      <c r="B584" s="5"/>
      <c r="C584" s="5"/>
      <c r="D584" s="5"/>
      <c r="E584" s="5"/>
      <c r="F584" s="5"/>
      <c r="G584" s="5"/>
      <c r="H584" s="5"/>
    </row>
    <row r="585" spans="1:8" s="4" customFormat="1" ht="18.75">
      <c r="A585" s="5"/>
      <c r="B585" s="5"/>
      <c r="C585" s="5"/>
      <c r="D585" s="5"/>
      <c r="E585" s="5"/>
      <c r="F585" s="5"/>
      <c r="G585" s="5"/>
      <c r="H585" s="5"/>
    </row>
    <row r="586" spans="1:8" s="4" customFormat="1" ht="18.75">
      <c r="A586" s="5"/>
      <c r="B586" s="5"/>
      <c r="C586" s="5"/>
      <c r="D586" s="5"/>
      <c r="E586" s="5"/>
      <c r="F586" s="5"/>
      <c r="G586" s="5"/>
      <c r="H586" s="5"/>
    </row>
    <row r="587" spans="1:8" s="4" customFormat="1" ht="18.75">
      <c r="A587" s="5"/>
      <c r="B587" s="5"/>
      <c r="C587" s="5"/>
      <c r="D587" s="5"/>
      <c r="E587" s="5"/>
      <c r="F587" s="5"/>
      <c r="G587" s="5"/>
      <c r="H587" s="5"/>
    </row>
    <row r="588" spans="1:8" s="4" customFormat="1" ht="18.75">
      <c r="A588" s="5"/>
      <c r="B588" s="5"/>
      <c r="C588" s="5"/>
      <c r="D588" s="5"/>
      <c r="E588" s="5"/>
      <c r="F588" s="5"/>
      <c r="G588" s="5"/>
      <c r="H588" s="5"/>
    </row>
    <row r="589" spans="1:8" s="4" customFormat="1" ht="18.75">
      <c r="A589" s="5"/>
      <c r="B589" s="5"/>
      <c r="C589" s="5"/>
      <c r="D589" s="5"/>
      <c r="E589" s="5"/>
      <c r="F589" s="5"/>
      <c r="G589" s="5"/>
      <c r="H589" s="5"/>
    </row>
    <row r="590" spans="1:8" s="4" customFormat="1" ht="18.75">
      <c r="A590" s="5"/>
      <c r="B590" s="5"/>
      <c r="C590" s="5"/>
      <c r="D590" s="5"/>
      <c r="E590" s="5"/>
      <c r="F590" s="5"/>
      <c r="G590" s="5"/>
      <c r="H590" s="5"/>
    </row>
    <row r="591" spans="1:8" s="4" customFormat="1" ht="18.75">
      <c r="A591" s="5"/>
      <c r="B591" s="5"/>
      <c r="C591" s="5"/>
      <c r="D591" s="5"/>
      <c r="E591" s="5"/>
      <c r="F591" s="5"/>
      <c r="G591" s="5"/>
      <c r="H591" s="5"/>
    </row>
    <row r="592" spans="1:8" s="4" customFormat="1" ht="18.75">
      <c r="A592" s="5"/>
      <c r="B592" s="5"/>
      <c r="C592" s="5"/>
      <c r="D592" s="5"/>
      <c r="E592" s="5"/>
      <c r="F592" s="5"/>
      <c r="G592" s="5"/>
      <c r="H592" s="5"/>
    </row>
    <row r="593" spans="1:8" s="4" customFormat="1" ht="18.75">
      <c r="A593" s="5"/>
      <c r="B593" s="5"/>
      <c r="C593" s="5"/>
      <c r="D593" s="5"/>
      <c r="E593" s="5"/>
      <c r="F593" s="5"/>
      <c r="G593" s="5"/>
      <c r="H593" s="5"/>
    </row>
    <row r="594" spans="1:8" s="4" customFormat="1" ht="18.75">
      <c r="A594" s="5"/>
      <c r="B594" s="5"/>
      <c r="C594" s="5"/>
      <c r="D594" s="5"/>
      <c r="E594" s="5"/>
      <c r="F594" s="5"/>
      <c r="G594" s="5"/>
      <c r="H594" s="5"/>
    </row>
    <row r="595" spans="1:8" s="4" customFormat="1" ht="18.75">
      <c r="A595" s="5"/>
      <c r="B595" s="5"/>
      <c r="C595" s="5"/>
      <c r="D595" s="5"/>
      <c r="E595" s="5"/>
      <c r="F595" s="5"/>
      <c r="G595" s="5"/>
      <c r="H595" s="5"/>
    </row>
    <row r="596" spans="1:8" s="4" customFormat="1" ht="18.75">
      <c r="A596" s="5"/>
      <c r="B596" s="5"/>
      <c r="C596" s="5"/>
      <c r="D596" s="5"/>
      <c r="E596" s="5"/>
      <c r="F596" s="5"/>
      <c r="G596" s="5"/>
      <c r="H596" s="5"/>
    </row>
    <row r="597" spans="1:8" s="4" customFormat="1" ht="18.75">
      <c r="A597" s="5"/>
      <c r="B597" s="5"/>
      <c r="C597" s="5"/>
      <c r="D597" s="5"/>
      <c r="E597" s="5"/>
      <c r="F597" s="5"/>
      <c r="G597" s="5"/>
      <c r="H597" s="5"/>
    </row>
    <row r="598" spans="1:8" s="4" customFormat="1" ht="18.75">
      <c r="A598" s="5"/>
      <c r="B598" s="5"/>
      <c r="C598" s="5"/>
      <c r="D598" s="5"/>
      <c r="E598" s="5"/>
      <c r="F598" s="5"/>
      <c r="G598" s="5"/>
      <c r="H598" s="5"/>
    </row>
    <row r="599" spans="1:8" s="4" customFormat="1" ht="18.75">
      <c r="A599" s="5"/>
      <c r="B599" s="5"/>
      <c r="C599" s="5"/>
      <c r="D599" s="5"/>
      <c r="E599" s="5"/>
      <c r="F599" s="5"/>
      <c r="G599" s="5"/>
      <c r="H599" s="5"/>
    </row>
    <row r="600" spans="1:8" s="4" customFormat="1" ht="18.75">
      <c r="A600" s="5"/>
      <c r="B600" s="5"/>
      <c r="C600" s="5"/>
      <c r="D600" s="5"/>
      <c r="E600" s="5"/>
      <c r="F600" s="5"/>
      <c r="G600" s="5"/>
      <c r="H600" s="5"/>
    </row>
    <row r="601" spans="1:8" s="4" customFormat="1" ht="18.75">
      <c r="A601" s="5"/>
      <c r="B601" s="5"/>
      <c r="C601" s="5"/>
      <c r="D601" s="5"/>
      <c r="E601" s="5"/>
      <c r="F601" s="5"/>
      <c r="G601" s="5"/>
      <c r="H601" s="5"/>
    </row>
    <row r="602" spans="1:8" s="4" customFormat="1" ht="18.75">
      <c r="A602" s="5"/>
      <c r="B602" s="5"/>
      <c r="C602" s="5"/>
      <c r="D602" s="5"/>
      <c r="E602" s="5"/>
      <c r="F602" s="5"/>
      <c r="G602" s="5"/>
      <c r="H602" s="5"/>
    </row>
    <row r="603" spans="1:8" s="4" customFormat="1" ht="18.75">
      <c r="A603" s="5"/>
      <c r="B603" s="5"/>
      <c r="C603" s="5"/>
      <c r="D603" s="5"/>
      <c r="E603" s="5"/>
      <c r="F603" s="5"/>
      <c r="G603" s="5"/>
      <c r="H603" s="5"/>
    </row>
    <row r="604" spans="1:8" s="4" customFormat="1" ht="18.75">
      <c r="A604" s="5"/>
      <c r="B604" s="5"/>
      <c r="C604" s="5"/>
      <c r="D604" s="5"/>
      <c r="E604" s="5"/>
      <c r="F604" s="5"/>
      <c r="G604" s="5"/>
      <c r="H604" s="5"/>
    </row>
    <row r="605" spans="1:8" s="4" customFormat="1" ht="18.75">
      <c r="A605" s="5"/>
      <c r="B605" s="5"/>
      <c r="C605" s="5"/>
      <c r="D605" s="5"/>
      <c r="E605" s="5"/>
      <c r="F605" s="5"/>
      <c r="G605" s="5"/>
      <c r="H605" s="5"/>
    </row>
    <row r="606" spans="1:8" s="4" customFormat="1" ht="18.75">
      <c r="A606" s="5"/>
      <c r="B606" s="5"/>
      <c r="C606" s="5"/>
      <c r="D606" s="5"/>
      <c r="E606" s="5"/>
      <c r="F606" s="5"/>
      <c r="G606" s="5"/>
      <c r="H606" s="5"/>
    </row>
    <row r="607" spans="1:8" s="4" customFormat="1" ht="18.75">
      <c r="A607" s="5"/>
      <c r="B607" s="5"/>
      <c r="C607" s="5"/>
      <c r="D607" s="5"/>
      <c r="E607" s="5"/>
      <c r="F607" s="5"/>
      <c r="G607" s="5"/>
      <c r="H607" s="5"/>
    </row>
    <row r="608" spans="1:8" s="4" customFormat="1" ht="18.75">
      <c r="A608" s="5"/>
      <c r="B608" s="5"/>
      <c r="C608" s="5"/>
      <c r="D608" s="5"/>
      <c r="E608" s="5"/>
      <c r="F608" s="5"/>
      <c r="G608" s="5"/>
      <c r="H608" s="5"/>
    </row>
    <row r="609" spans="1:8" s="4" customFormat="1" ht="18.75">
      <c r="A609" s="5"/>
      <c r="B609" s="5"/>
      <c r="C609" s="5"/>
      <c r="D609" s="5"/>
      <c r="E609" s="5"/>
      <c r="F609" s="5"/>
      <c r="G609" s="5"/>
      <c r="H609" s="5"/>
    </row>
    <row r="610" spans="1:8" s="4" customFormat="1" ht="18.75">
      <c r="A610" s="5"/>
      <c r="B610" s="5"/>
      <c r="C610" s="5"/>
      <c r="D610" s="5"/>
      <c r="E610" s="5"/>
      <c r="F610" s="5"/>
      <c r="G610" s="5"/>
      <c r="H610" s="5"/>
    </row>
    <row r="611" spans="1:8" s="4" customFormat="1" ht="18.75">
      <c r="A611" s="5"/>
      <c r="B611" s="5"/>
      <c r="C611" s="5"/>
      <c r="D611" s="5"/>
      <c r="E611" s="5"/>
      <c r="F611" s="5"/>
      <c r="G611" s="5"/>
      <c r="H611" s="5"/>
    </row>
    <row r="612" spans="1:8" s="4" customFormat="1" ht="18.75">
      <c r="A612" s="5"/>
      <c r="B612" s="5"/>
      <c r="C612" s="5"/>
      <c r="D612" s="5"/>
      <c r="E612" s="5"/>
      <c r="F612" s="5"/>
      <c r="G612" s="5"/>
      <c r="H612" s="5"/>
    </row>
    <row r="613" spans="1:8" s="4" customFormat="1" ht="18.75">
      <c r="A613" s="5"/>
      <c r="B613" s="5"/>
      <c r="C613" s="5"/>
      <c r="D613" s="5"/>
      <c r="E613" s="5"/>
      <c r="F613" s="5"/>
      <c r="G613" s="5"/>
      <c r="H613" s="5"/>
    </row>
    <row r="614" spans="1:8" s="4" customFormat="1" ht="18.75">
      <c r="A614" s="5"/>
      <c r="B614" s="5"/>
      <c r="C614" s="5"/>
      <c r="D614" s="5"/>
      <c r="E614" s="5"/>
      <c r="F614" s="5"/>
      <c r="G614" s="5"/>
      <c r="H614" s="5"/>
    </row>
    <row r="615" spans="1:8" s="4" customFormat="1" ht="18.75">
      <c r="A615" s="5"/>
      <c r="B615" s="5"/>
      <c r="C615" s="5"/>
      <c r="D615" s="5"/>
      <c r="E615" s="5"/>
      <c r="F615" s="5"/>
      <c r="G615" s="5"/>
      <c r="H615" s="5"/>
    </row>
    <row r="616" spans="1:8" s="4" customFormat="1" ht="18.75">
      <c r="A616" s="5"/>
      <c r="B616" s="5"/>
      <c r="C616" s="5"/>
      <c r="D616" s="5"/>
      <c r="E616" s="5"/>
      <c r="F616" s="5"/>
      <c r="G616" s="5"/>
      <c r="H616" s="5"/>
    </row>
    <row r="617" spans="1:8" s="4" customFormat="1" ht="18.75">
      <c r="A617" s="5"/>
      <c r="B617" s="5"/>
      <c r="C617" s="5"/>
      <c r="D617" s="5"/>
      <c r="E617" s="5"/>
      <c r="F617" s="5"/>
      <c r="G617" s="5"/>
      <c r="H617" s="5"/>
    </row>
    <row r="618" spans="1:8" s="4" customFormat="1" ht="18.75">
      <c r="A618" s="5"/>
      <c r="B618" s="5"/>
      <c r="C618" s="5"/>
      <c r="D618" s="5"/>
      <c r="E618" s="5"/>
      <c r="F618" s="5"/>
      <c r="G618" s="5"/>
      <c r="H618" s="5"/>
    </row>
    <row r="619" spans="1:8" s="4" customFormat="1" ht="18.75">
      <c r="A619" s="5"/>
      <c r="B619" s="5"/>
      <c r="C619" s="5"/>
      <c r="D619" s="5"/>
      <c r="E619" s="5"/>
      <c r="F619" s="5"/>
      <c r="G619" s="5"/>
      <c r="H619" s="5"/>
    </row>
    <row r="620" spans="1:8" s="4" customFormat="1" ht="18.75">
      <c r="A620" s="5"/>
      <c r="B620" s="5"/>
      <c r="C620" s="5"/>
      <c r="D620" s="5"/>
      <c r="E620" s="5"/>
      <c r="F620" s="5"/>
      <c r="G620" s="5"/>
      <c r="H620" s="5"/>
    </row>
    <row r="621" spans="1:8" s="4" customFormat="1" ht="18.75">
      <c r="A621" s="5"/>
      <c r="B621" s="5"/>
      <c r="C621" s="5"/>
      <c r="D621" s="5"/>
      <c r="E621" s="5"/>
      <c r="F621" s="5"/>
      <c r="G621" s="5"/>
      <c r="H621" s="5"/>
    </row>
    <row r="622" spans="1:8" s="4" customFormat="1" ht="18.75">
      <c r="A622" s="5"/>
      <c r="B622" s="5"/>
      <c r="C622" s="5"/>
      <c r="D622" s="5"/>
      <c r="E622" s="5"/>
      <c r="F622" s="5"/>
      <c r="G622" s="5"/>
      <c r="H622" s="5"/>
    </row>
    <row r="623" spans="1:8" s="4" customFormat="1" ht="18.75">
      <c r="A623" s="5"/>
      <c r="B623" s="5"/>
      <c r="C623" s="5"/>
      <c r="D623" s="5"/>
      <c r="E623" s="5"/>
      <c r="F623" s="5"/>
      <c r="G623" s="5"/>
      <c r="H623" s="5"/>
    </row>
    <row r="624" spans="1:8" s="4" customFormat="1" ht="18.75">
      <c r="A624" s="5"/>
      <c r="B624" s="5"/>
      <c r="C624" s="5"/>
      <c r="D624" s="5"/>
      <c r="E624" s="5"/>
      <c r="F624" s="5"/>
      <c r="G624" s="5"/>
      <c r="H624" s="5"/>
    </row>
    <row r="625" spans="1:8" s="4" customFormat="1" ht="18.75">
      <c r="A625" s="5"/>
      <c r="B625" s="5"/>
      <c r="C625" s="5"/>
      <c r="D625" s="5"/>
      <c r="E625" s="5"/>
      <c r="F625" s="5"/>
      <c r="G625" s="5"/>
      <c r="H625" s="5"/>
    </row>
    <row r="626" spans="1:8" s="4" customFormat="1" ht="18.75">
      <c r="A626" s="5"/>
      <c r="B626" s="5"/>
      <c r="C626" s="5"/>
      <c r="D626" s="5"/>
      <c r="E626" s="5"/>
      <c r="F626" s="5"/>
      <c r="G626" s="5"/>
      <c r="H626" s="5"/>
    </row>
    <row r="627" spans="1:8" s="4" customFormat="1" ht="18.75">
      <c r="A627" s="5"/>
      <c r="B627" s="5"/>
      <c r="C627" s="5"/>
      <c r="D627" s="5"/>
      <c r="E627" s="5"/>
      <c r="F627" s="5"/>
      <c r="G627" s="5"/>
      <c r="H627" s="5"/>
    </row>
    <row r="628" spans="1:8" s="4" customFormat="1" ht="18.75">
      <c r="A628" s="5"/>
      <c r="B628" s="5"/>
      <c r="C628" s="5"/>
      <c r="D628" s="5"/>
      <c r="E628" s="5"/>
      <c r="F628" s="5"/>
      <c r="G628" s="5"/>
      <c r="H628" s="5"/>
    </row>
    <row r="629" spans="1:8" s="4" customFormat="1" ht="18.75">
      <c r="A629" s="5"/>
      <c r="B629" s="5"/>
      <c r="C629" s="5"/>
      <c r="D629" s="5"/>
      <c r="E629" s="5"/>
      <c r="F629" s="5"/>
      <c r="G629" s="5"/>
      <c r="H629" s="5"/>
    </row>
    <row r="630" spans="1:8" s="4" customFormat="1" ht="18.75">
      <c r="A630" s="5"/>
      <c r="B630" s="5"/>
      <c r="C630" s="5"/>
      <c r="D630" s="5"/>
      <c r="E630" s="5"/>
      <c r="F630" s="5"/>
      <c r="G630" s="5"/>
      <c r="H630" s="5"/>
    </row>
    <row r="631" spans="1:8" s="4" customFormat="1" ht="18.75">
      <c r="A631" s="5"/>
      <c r="B631" s="5"/>
      <c r="C631" s="5"/>
      <c r="D631" s="5"/>
      <c r="E631" s="5"/>
      <c r="F631" s="5"/>
      <c r="G631" s="5"/>
      <c r="H631" s="5"/>
    </row>
    <row r="632" spans="1:8" s="4" customFormat="1" ht="18.75">
      <c r="A632" s="5"/>
      <c r="B632" s="5"/>
      <c r="C632" s="5"/>
      <c r="D632" s="5"/>
      <c r="E632" s="5"/>
      <c r="F632" s="5"/>
      <c r="G632" s="5"/>
      <c r="H632" s="5"/>
    </row>
    <row r="633" spans="1:8" s="4" customFormat="1" ht="18.75">
      <c r="A633" s="5"/>
      <c r="B633" s="5"/>
      <c r="C633" s="5"/>
      <c r="D633" s="5"/>
      <c r="E633" s="5"/>
      <c r="F633" s="5"/>
      <c r="G633" s="5"/>
      <c r="H633" s="5"/>
    </row>
    <row r="634" spans="1:8" s="4" customFormat="1" ht="18.75">
      <c r="A634" s="5"/>
      <c r="B634" s="5"/>
      <c r="C634" s="5"/>
      <c r="D634" s="5"/>
      <c r="E634" s="5"/>
      <c r="F634" s="5"/>
      <c r="G634" s="5"/>
      <c r="H634" s="5"/>
    </row>
    <row r="635" spans="1:8" s="4" customFormat="1" ht="18.75">
      <c r="A635" s="5"/>
      <c r="B635" s="5"/>
      <c r="C635" s="5"/>
      <c r="D635" s="5"/>
      <c r="E635" s="5"/>
      <c r="F635" s="5"/>
      <c r="G635" s="5"/>
      <c r="H635" s="5"/>
    </row>
    <row r="636" spans="1:8" s="4" customFormat="1" ht="18.75">
      <c r="A636" s="5"/>
      <c r="B636" s="5"/>
      <c r="C636" s="5"/>
      <c r="D636" s="5"/>
      <c r="E636" s="5"/>
      <c r="F636" s="5"/>
      <c r="G636" s="5"/>
      <c r="H636" s="5"/>
    </row>
    <row r="637" spans="1:8" s="4" customFormat="1" ht="18.75">
      <c r="A637" s="5"/>
      <c r="B637" s="5"/>
      <c r="C637" s="5"/>
      <c r="D637" s="5"/>
      <c r="E637" s="5"/>
      <c r="F637" s="5"/>
      <c r="G637" s="5"/>
      <c r="H637" s="5"/>
    </row>
    <row r="638" spans="1:8" s="4" customFormat="1" ht="18.75">
      <c r="A638" s="5"/>
      <c r="B638" s="5"/>
      <c r="C638" s="5"/>
      <c r="D638" s="5"/>
      <c r="E638" s="5"/>
      <c r="F638" s="5"/>
      <c r="G638" s="5"/>
      <c r="H638" s="5"/>
    </row>
    <row r="639" spans="1:8" s="4" customFormat="1" ht="18.75">
      <c r="A639" s="5"/>
      <c r="B639" s="5"/>
      <c r="C639" s="5"/>
      <c r="D639" s="5"/>
      <c r="E639" s="5"/>
      <c r="F639" s="5"/>
      <c r="G639" s="5"/>
      <c r="H639" s="5"/>
    </row>
    <row r="640" spans="1:8" s="4" customFormat="1" ht="18.75">
      <c r="A640" s="5"/>
      <c r="B640" s="5"/>
      <c r="C640" s="5"/>
      <c r="D640" s="5"/>
      <c r="E640" s="5"/>
      <c r="F640" s="5"/>
      <c r="G640" s="5"/>
      <c r="H640" s="5"/>
    </row>
    <row r="641" spans="1:8" s="4" customFormat="1" ht="18.75">
      <c r="A641" s="5"/>
      <c r="B641" s="5"/>
      <c r="C641" s="5"/>
      <c r="D641" s="5"/>
      <c r="E641" s="5"/>
      <c r="F641" s="5"/>
      <c r="G641" s="5"/>
      <c r="H641" s="5"/>
    </row>
    <row r="642" spans="1:8" s="4" customFormat="1" ht="18.75">
      <c r="A642" s="5"/>
      <c r="B642" s="5"/>
      <c r="C642" s="5"/>
      <c r="D642" s="5"/>
      <c r="E642" s="5"/>
      <c r="F642" s="5"/>
      <c r="G642" s="5"/>
      <c r="H642" s="5"/>
    </row>
    <row r="643" spans="1:8" s="4" customFormat="1" ht="18.75">
      <c r="A643" s="5"/>
      <c r="B643" s="5"/>
      <c r="C643" s="5"/>
      <c r="D643" s="5"/>
      <c r="E643" s="5"/>
      <c r="F643" s="5"/>
      <c r="G643" s="5"/>
      <c r="H643" s="5"/>
    </row>
    <row r="644" spans="1:8" s="4" customFormat="1" ht="18.75">
      <c r="A644" s="5"/>
      <c r="B644" s="5"/>
      <c r="C644" s="5"/>
      <c r="D644" s="5"/>
      <c r="E644" s="5"/>
      <c r="F644" s="5"/>
      <c r="G644" s="5"/>
      <c r="H644" s="5"/>
    </row>
    <row r="645" spans="1:8" s="4" customFormat="1" ht="18.75">
      <c r="A645" s="5"/>
      <c r="B645" s="5"/>
      <c r="C645" s="5"/>
      <c r="D645" s="5"/>
      <c r="E645" s="5"/>
      <c r="F645" s="5"/>
      <c r="G645" s="5"/>
      <c r="H645" s="5"/>
    </row>
    <row r="646" spans="1:8" s="4" customFormat="1" ht="18.75">
      <c r="A646" s="5"/>
      <c r="B646" s="5"/>
      <c r="C646" s="5"/>
      <c r="D646" s="5"/>
      <c r="E646" s="5"/>
      <c r="F646" s="5"/>
      <c r="G646" s="5"/>
      <c r="H646" s="5"/>
    </row>
    <row r="647" spans="1:8" s="4" customFormat="1" ht="18.75">
      <c r="A647" s="5"/>
      <c r="B647" s="5"/>
      <c r="C647" s="5"/>
      <c r="D647" s="5"/>
      <c r="E647" s="5"/>
      <c r="F647" s="5"/>
      <c r="G647" s="5"/>
      <c r="H647" s="5"/>
    </row>
    <row r="648" spans="1:8" s="4" customFormat="1" ht="18.75">
      <c r="A648" s="5"/>
      <c r="B648" s="5"/>
      <c r="C648" s="5"/>
      <c r="D648" s="5"/>
      <c r="E648" s="5"/>
      <c r="F648" s="5"/>
      <c r="G648" s="5"/>
      <c r="H648" s="5"/>
    </row>
    <row r="649" spans="1:8" s="4" customFormat="1" ht="18.75">
      <c r="A649" s="5"/>
      <c r="B649" s="5"/>
      <c r="C649" s="5"/>
      <c r="D649" s="5"/>
      <c r="E649" s="5"/>
      <c r="F649" s="5"/>
      <c r="G649" s="5"/>
      <c r="H649" s="5"/>
    </row>
    <row r="650" spans="1:8" s="4" customFormat="1" ht="18.75">
      <c r="A650" s="5"/>
      <c r="B650" s="5"/>
      <c r="C650" s="5"/>
      <c r="D650" s="5"/>
      <c r="E650" s="5"/>
      <c r="F650" s="5"/>
      <c r="G650" s="5"/>
      <c r="H650" s="5"/>
    </row>
    <row r="651" spans="1:8" s="4" customFormat="1" ht="18.75">
      <c r="A651" s="5"/>
      <c r="B651" s="5"/>
      <c r="C651" s="5"/>
      <c r="D651" s="5"/>
      <c r="E651" s="5"/>
      <c r="F651" s="5"/>
      <c r="G651" s="5"/>
      <c r="H651" s="5"/>
    </row>
    <row r="652" spans="1:8" s="4" customFormat="1" ht="18.75">
      <c r="A652" s="5"/>
      <c r="B652" s="5"/>
      <c r="C652" s="5"/>
      <c r="D652" s="5"/>
      <c r="E652" s="5"/>
      <c r="F652" s="5"/>
      <c r="G652" s="5"/>
      <c r="H652" s="5"/>
    </row>
    <row r="653" spans="1:8" s="4" customFormat="1" ht="18.75">
      <c r="A653" s="5"/>
      <c r="B653" s="5"/>
      <c r="C653" s="5"/>
      <c r="D653" s="5"/>
      <c r="E653" s="5"/>
      <c r="F653" s="5"/>
      <c r="G653" s="5"/>
      <c r="H653" s="5"/>
    </row>
    <row r="654" spans="1:8" s="4" customFormat="1" ht="18.75">
      <c r="A654" s="5"/>
      <c r="B654" s="5"/>
      <c r="C654" s="5"/>
      <c r="D654" s="5"/>
      <c r="E654" s="5"/>
      <c r="F654" s="5"/>
      <c r="G654" s="5"/>
      <c r="H654" s="5"/>
    </row>
    <row r="655" spans="1:8" s="4" customFormat="1" ht="18.75">
      <c r="A655" s="5"/>
      <c r="B655" s="5"/>
      <c r="C655" s="5"/>
      <c r="D655" s="5"/>
      <c r="E655" s="5"/>
      <c r="F655" s="5"/>
      <c r="G655" s="5"/>
      <c r="H655" s="5"/>
    </row>
    <row r="656" spans="1:8" s="4" customFormat="1" ht="18.75">
      <c r="A656" s="5"/>
      <c r="B656" s="5"/>
      <c r="C656" s="5"/>
      <c r="D656" s="5"/>
      <c r="E656" s="5"/>
      <c r="F656" s="5"/>
      <c r="G656" s="5"/>
      <c r="H656" s="5"/>
    </row>
    <row r="657" spans="1:8" s="4" customFormat="1" ht="18.75">
      <c r="A657" s="5"/>
      <c r="B657" s="5"/>
      <c r="C657" s="5"/>
      <c r="D657" s="5"/>
      <c r="E657" s="5"/>
      <c r="F657" s="5"/>
      <c r="G657" s="5"/>
      <c r="H657" s="5"/>
    </row>
    <row r="658" spans="1:8" s="4" customFormat="1" ht="18.75">
      <c r="A658" s="5"/>
      <c r="B658" s="5"/>
      <c r="C658" s="5"/>
      <c r="D658" s="5"/>
      <c r="E658" s="5"/>
      <c r="F658" s="5"/>
      <c r="G658" s="5"/>
      <c r="H658" s="5"/>
    </row>
    <row r="659" spans="1:8" s="4" customFormat="1" ht="18.75">
      <c r="A659" s="5"/>
      <c r="B659" s="5"/>
      <c r="C659" s="5"/>
      <c r="D659" s="5"/>
      <c r="E659" s="5"/>
      <c r="F659" s="5"/>
      <c r="G659" s="5"/>
      <c r="H659" s="5"/>
    </row>
    <row r="660" spans="1:8" s="4" customFormat="1" ht="18.75">
      <c r="A660" s="5"/>
      <c r="B660" s="5"/>
      <c r="C660" s="5"/>
      <c r="D660" s="5"/>
      <c r="E660" s="5"/>
      <c r="F660" s="5"/>
      <c r="G660" s="5"/>
      <c r="H660" s="5"/>
    </row>
    <row r="661" spans="1:8" s="4" customFormat="1" ht="18.75">
      <c r="A661" s="5"/>
      <c r="B661" s="5"/>
      <c r="C661" s="5"/>
      <c r="D661" s="5"/>
      <c r="E661" s="5"/>
      <c r="F661" s="5"/>
      <c r="G661" s="5"/>
      <c r="H661" s="5"/>
    </row>
    <row r="662" spans="1:8" s="4" customFormat="1" ht="18.75">
      <c r="A662" s="5"/>
      <c r="B662" s="5"/>
      <c r="C662" s="5"/>
      <c r="D662" s="5"/>
      <c r="E662" s="5"/>
      <c r="F662" s="5"/>
      <c r="G662" s="5"/>
      <c r="H662" s="5"/>
    </row>
    <row r="663" spans="1:8" s="4" customFormat="1" ht="18.75">
      <c r="A663" s="5"/>
      <c r="B663" s="5"/>
      <c r="C663" s="5"/>
      <c r="D663" s="5"/>
      <c r="E663" s="5"/>
      <c r="F663" s="5"/>
      <c r="G663" s="5"/>
      <c r="H663" s="5"/>
    </row>
    <row r="664" spans="1:8" s="4" customFormat="1" ht="18.75">
      <c r="A664" s="5"/>
      <c r="B664" s="5"/>
      <c r="C664" s="5"/>
      <c r="D664" s="5"/>
      <c r="E664" s="5"/>
      <c r="F664" s="5"/>
      <c r="G664" s="5"/>
      <c r="H664" s="5"/>
    </row>
    <row r="665" spans="1:8" s="4" customFormat="1" ht="18.75">
      <c r="A665" s="5"/>
      <c r="B665" s="5"/>
      <c r="C665" s="5"/>
      <c r="D665" s="5"/>
      <c r="E665" s="5"/>
      <c r="F665" s="5"/>
      <c r="G665" s="5"/>
      <c r="H665" s="5"/>
    </row>
    <row r="666" spans="1:8" s="4" customFormat="1" ht="18.75">
      <c r="A666" s="5"/>
      <c r="B666" s="5"/>
      <c r="C666" s="5"/>
      <c r="D666" s="5"/>
      <c r="E666" s="5"/>
      <c r="F666" s="5"/>
      <c r="G666" s="5"/>
      <c r="H666" s="5"/>
    </row>
    <row r="667" spans="1:8" s="4" customFormat="1" ht="18.75">
      <c r="A667" s="5"/>
      <c r="B667" s="5"/>
      <c r="C667" s="5"/>
      <c r="D667" s="5"/>
      <c r="E667" s="5"/>
      <c r="F667" s="5"/>
      <c r="G667" s="5"/>
      <c r="H667" s="5"/>
    </row>
    <row r="668" spans="1:8" s="4" customFormat="1" ht="18.75">
      <c r="A668" s="5"/>
      <c r="B668" s="5"/>
      <c r="C668" s="5"/>
      <c r="D668" s="5"/>
      <c r="E668" s="5"/>
      <c r="F668" s="5"/>
      <c r="G668" s="5"/>
      <c r="H668" s="5"/>
    </row>
    <row r="669" spans="1:8" s="4" customFormat="1" ht="18.75">
      <c r="A669" s="5"/>
      <c r="B669" s="5"/>
      <c r="C669" s="5"/>
      <c r="D669" s="5"/>
      <c r="E669" s="5"/>
      <c r="F669" s="5"/>
      <c r="G669" s="5"/>
      <c r="H669" s="5"/>
    </row>
    <row r="670" spans="1:8" s="4" customFormat="1" ht="18.75">
      <c r="A670" s="5"/>
      <c r="B670" s="5"/>
      <c r="C670" s="5"/>
      <c r="D670" s="5"/>
      <c r="E670" s="5"/>
      <c r="F670" s="5"/>
      <c r="G670" s="5"/>
      <c r="H670" s="5"/>
    </row>
    <row r="671" spans="1:8" s="4" customFormat="1" ht="18.75">
      <c r="A671" s="5"/>
      <c r="B671" s="5"/>
      <c r="C671" s="5"/>
      <c r="D671" s="5"/>
      <c r="E671" s="5"/>
      <c r="F671" s="5"/>
      <c r="G671" s="5"/>
      <c r="H671" s="5"/>
    </row>
    <row r="672" spans="1:8" s="4" customFormat="1" ht="18.75">
      <c r="A672" s="5"/>
      <c r="B672" s="5"/>
      <c r="C672" s="5"/>
      <c r="D672" s="5"/>
      <c r="E672" s="5"/>
      <c r="F672" s="5"/>
      <c r="G672" s="5"/>
      <c r="H672" s="5"/>
    </row>
    <row r="673" spans="1:8" s="4" customFormat="1" ht="18.75">
      <c r="A673" s="5"/>
      <c r="B673" s="5"/>
      <c r="C673" s="5"/>
      <c r="D673" s="5"/>
      <c r="E673" s="5"/>
      <c r="F673" s="5"/>
      <c r="G673" s="5"/>
      <c r="H673" s="5"/>
    </row>
    <row r="674" spans="1:8" s="4" customFormat="1" ht="18.75">
      <c r="A674" s="5"/>
      <c r="B674" s="5"/>
      <c r="C674" s="5"/>
      <c r="D674" s="5"/>
      <c r="E674" s="5"/>
      <c r="F674" s="5"/>
      <c r="G674" s="5"/>
      <c r="H674" s="5"/>
    </row>
    <row r="675" spans="1:8" s="4" customFormat="1" ht="18.75">
      <c r="A675" s="5"/>
      <c r="B675" s="5"/>
      <c r="C675" s="5"/>
      <c r="D675" s="5"/>
      <c r="E675" s="5"/>
      <c r="F675" s="5"/>
      <c r="G675" s="5"/>
      <c r="H675" s="5"/>
    </row>
    <row r="676" spans="1:8" s="4" customFormat="1" ht="18.75">
      <c r="A676" s="5"/>
      <c r="B676" s="5"/>
      <c r="C676" s="5"/>
      <c r="D676" s="5"/>
      <c r="E676" s="5"/>
      <c r="F676" s="5"/>
      <c r="G676" s="5"/>
      <c r="H676" s="5"/>
    </row>
    <row r="677" spans="1:8" s="4" customFormat="1" ht="18.75">
      <c r="A677" s="5"/>
      <c r="B677" s="5"/>
      <c r="C677" s="5"/>
      <c r="D677" s="5"/>
      <c r="E677" s="5"/>
      <c r="F677" s="5"/>
      <c r="G677" s="5"/>
      <c r="H677" s="5"/>
    </row>
    <row r="678" spans="1:8" s="4" customFormat="1" ht="18.75">
      <c r="A678" s="5"/>
      <c r="B678" s="5"/>
      <c r="C678" s="5"/>
      <c r="D678" s="5"/>
      <c r="E678" s="5"/>
      <c r="F678" s="5"/>
      <c r="G678" s="5"/>
      <c r="H678" s="5"/>
    </row>
    <row r="679" spans="1:8" s="4" customFormat="1" ht="18.75">
      <c r="A679" s="5"/>
      <c r="B679" s="5"/>
      <c r="C679" s="5"/>
      <c r="D679" s="5"/>
      <c r="E679" s="5"/>
      <c r="F679" s="5"/>
      <c r="G679" s="5"/>
      <c r="H679" s="5"/>
    </row>
    <row r="680" spans="1:8" s="4" customFormat="1" ht="18.75">
      <c r="A680" s="5"/>
      <c r="B680" s="5"/>
      <c r="C680" s="5"/>
      <c r="D680" s="5"/>
      <c r="E680" s="5"/>
      <c r="F680" s="5"/>
      <c r="G680" s="5"/>
      <c r="H680" s="5"/>
    </row>
    <row r="681" spans="1:8" s="4" customFormat="1" ht="18.75">
      <c r="A681" s="5"/>
      <c r="B681" s="5"/>
      <c r="C681" s="5"/>
      <c r="D681" s="5"/>
      <c r="E681" s="5"/>
      <c r="F681" s="5"/>
      <c r="G681" s="5"/>
      <c r="H681" s="5"/>
    </row>
    <row r="682" spans="1:8" s="4" customFormat="1" ht="18.75">
      <c r="A682" s="5"/>
      <c r="B682" s="5"/>
      <c r="C682" s="5"/>
      <c r="D682" s="5"/>
      <c r="E682" s="5"/>
      <c r="F682" s="5"/>
      <c r="G682" s="5"/>
      <c r="H682" s="5"/>
    </row>
    <row r="683" spans="1:8" s="4" customFormat="1" ht="18.75">
      <c r="A683" s="5"/>
      <c r="B683" s="5"/>
      <c r="C683" s="5"/>
      <c r="D683" s="5"/>
      <c r="E683" s="5"/>
      <c r="F683" s="5"/>
      <c r="G683" s="5"/>
      <c r="H683" s="5"/>
    </row>
    <row r="684" spans="1:8" s="4" customFormat="1" ht="18.75">
      <c r="A684" s="5"/>
      <c r="B684" s="5"/>
      <c r="C684" s="5"/>
      <c r="D684" s="5"/>
      <c r="E684" s="5"/>
      <c r="F684" s="5"/>
      <c r="G684" s="5"/>
      <c r="H684" s="5"/>
    </row>
    <row r="685" spans="1:8" s="4" customFormat="1" ht="18.75">
      <c r="A685" s="5"/>
      <c r="B685" s="5"/>
      <c r="C685" s="5"/>
      <c r="D685" s="5"/>
      <c r="E685" s="5"/>
      <c r="F685" s="5"/>
      <c r="G685" s="5"/>
      <c r="H685" s="5"/>
    </row>
    <row r="686" spans="1:8" s="4" customFormat="1" ht="18.75">
      <c r="A686" s="5"/>
      <c r="B686" s="5"/>
      <c r="C686" s="5"/>
      <c r="D686" s="5"/>
      <c r="E686" s="5"/>
      <c r="F686" s="5"/>
      <c r="G686" s="5"/>
      <c r="H686" s="5"/>
    </row>
    <row r="687" spans="1:8" s="4" customFormat="1" ht="18.75">
      <c r="A687" s="5"/>
      <c r="B687" s="5"/>
      <c r="C687" s="5"/>
      <c r="D687" s="5"/>
      <c r="E687" s="5"/>
      <c r="F687" s="5"/>
      <c r="G687" s="5"/>
      <c r="H687" s="5"/>
    </row>
    <row r="688" spans="1:8" s="4" customFormat="1" ht="18.75">
      <c r="A688" s="5"/>
      <c r="B688" s="5"/>
      <c r="C688" s="5"/>
      <c r="D688" s="5"/>
      <c r="E688" s="5"/>
      <c r="F688" s="5"/>
      <c r="G688" s="5"/>
      <c r="H688" s="5"/>
    </row>
    <row r="689" spans="1:8" s="4" customFormat="1" ht="18.75">
      <c r="A689" s="5"/>
      <c r="B689" s="5"/>
      <c r="C689" s="5"/>
      <c r="D689" s="5"/>
      <c r="E689" s="5"/>
      <c r="F689" s="5"/>
      <c r="G689" s="5"/>
      <c r="H689" s="5"/>
    </row>
    <row r="690" spans="1:8" s="4" customFormat="1" ht="18.75">
      <c r="A690" s="5"/>
      <c r="B690" s="5"/>
      <c r="C690" s="5"/>
      <c r="D690" s="5"/>
      <c r="E690" s="5"/>
      <c r="F690" s="5"/>
      <c r="G690" s="5"/>
      <c r="H690" s="5"/>
    </row>
    <row r="691" spans="1:8" s="4" customFormat="1" ht="18.75">
      <c r="A691" s="5"/>
      <c r="B691" s="5"/>
      <c r="C691" s="5"/>
      <c r="D691" s="5"/>
      <c r="E691" s="5"/>
      <c r="F691" s="5"/>
      <c r="G691" s="5"/>
      <c r="H691" s="5"/>
    </row>
    <row r="692" spans="1:8" s="4" customFormat="1" ht="18.75">
      <c r="A692" s="5"/>
      <c r="B692" s="5"/>
      <c r="C692" s="5"/>
      <c r="D692" s="5"/>
      <c r="E692" s="5"/>
      <c r="F692" s="5"/>
      <c r="G692" s="5"/>
      <c r="H692" s="5"/>
    </row>
    <row r="693" spans="1:8" s="4" customFormat="1" ht="18.75">
      <c r="A693" s="5"/>
      <c r="B693" s="5"/>
      <c r="C693" s="5"/>
      <c r="D693" s="5"/>
      <c r="E693" s="5"/>
      <c r="F693" s="5"/>
      <c r="G693" s="5"/>
      <c r="H693" s="5"/>
    </row>
    <row r="694" spans="1:8" s="4" customFormat="1" ht="18.75">
      <c r="A694" s="5"/>
      <c r="B694" s="5"/>
      <c r="C694" s="5"/>
      <c r="D694" s="5"/>
      <c r="E694" s="5"/>
      <c r="F694" s="5"/>
      <c r="G694" s="5"/>
      <c r="H694" s="5"/>
    </row>
    <row r="695" spans="1:8" s="4" customFormat="1" ht="18.75">
      <c r="A695" s="5"/>
      <c r="B695" s="5"/>
      <c r="C695" s="5"/>
      <c r="D695" s="5"/>
      <c r="E695" s="5"/>
      <c r="F695" s="5"/>
      <c r="G695" s="5"/>
      <c r="H695" s="5"/>
    </row>
    <row r="696" spans="1:8" s="4" customFormat="1" ht="18.75">
      <c r="A696" s="5"/>
      <c r="B696" s="5"/>
      <c r="C696" s="5"/>
      <c r="D696" s="5"/>
      <c r="E696" s="5"/>
      <c r="F696" s="5"/>
      <c r="G696" s="5"/>
      <c r="H696" s="5"/>
    </row>
    <row r="697" spans="1:8" s="4" customFormat="1" ht="18.75">
      <c r="A697" s="5"/>
      <c r="B697" s="5"/>
      <c r="C697" s="5"/>
      <c r="D697" s="5"/>
      <c r="E697" s="5"/>
      <c r="F697" s="5"/>
      <c r="G697" s="5"/>
      <c r="H697" s="5"/>
    </row>
    <row r="698" spans="1:8" s="4" customFormat="1" ht="18.75">
      <c r="A698" s="5"/>
      <c r="B698" s="5"/>
      <c r="C698" s="5"/>
      <c r="D698" s="5"/>
      <c r="E698" s="5"/>
      <c r="F698" s="5"/>
      <c r="G698" s="5"/>
      <c r="H698" s="5"/>
    </row>
    <row r="699" spans="1:8" s="4" customFormat="1" ht="18.75">
      <c r="A699" s="5"/>
      <c r="B699" s="5"/>
      <c r="C699" s="5"/>
      <c r="D699" s="5"/>
      <c r="E699" s="5"/>
      <c r="F699" s="5"/>
      <c r="G699" s="5"/>
      <c r="H699" s="5"/>
    </row>
    <row r="700" spans="1:8" s="4" customFormat="1" ht="18.75">
      <c r="A700" s="5"/>
      <c r="B700" s="5"/>
      <c r="C700" s="5"/>
      <c r="D700" s="5"/>
      <c r="E700" s="5"/>
      <c r="F700" s="5"/>
      <c r="G700" s="5"/>
      <c r="H700" s="5"/>
    </row>
    <row r="701" spans="1:8" s="4" customFormat="1" ht="18.75">
      <c r="A701" s="5"/>
      <c r="B701" s="5"/>
      <c r="C701" s="5"/>
      <c r="D701" s="5"/>
      <c r="E701" s="5"/>
      <c r="F701" s="5"/>
      <c r="G701" s="5"/>
      <c r="H701" s="5"/>
    </row>
    <row r="702" spans="1:8" s="4" customFormat="1" ht="18.75">
      <c r="A702" s="5"/>
      <c r="B702" s="5"/>
      <c r="C702" s="5"/>
      <c r="D702" s="5"/>
      <c r="E702" s="5"/>
      <c r="F702" s="5"/>
      <c r="G702" s="5"/>
      <c r="H702" s="5"/>
    </row>
    <row r="703" spans="1:8" s="4" customFormat="1" ht="18.75">
      <c r="A703" s="5"/>
      <c r="B703" s="5"/>
      <c r="C703" s="5"/>
      <c r="D703" s="5"/>
      <c r="E703" s="5"/>
      <c r="F703" s="5"/>
      <c r="G703" s="5"/>
      <c r="H703" s="5"/>
    </row>
    <row r="704" spans="1:8" s="4" customFormat="1" ht="18.75">
      <c r="A704" s="5"/>
      <c r="B704" s="5"/>
      <c r="C704" s="5"/>
      <c r="D704" s="5"/>
      <c r="E704" s="5"/>
      <c r="F704" s="5"/>
      <c r="G704" s="5"/>
      <c r="H704" s="5"/>
    </row>
    <row r="705" spans="1:8" s="4" customFormat="1" ht="18.75">
      <c r="A705" s="5"/>
      <c r="B705" s="5"/>
      <c r="C705" s="5"/>
      <c r="D705" s="5"/>
      <c r="E705" s="5"/>
      <c r="F705" s="5"/>
      <c r="G705" s="5"/>
      <c r="H705" s="5"/>
    </row>
    <row r="706" spans="1:8" s="4" customFormat="1" ht="18.75">
      <c r="A706" s="5"/>
      <c r="B706" s="5"/>
      <c r="C706" s="5"/>
      <c r="D706" s="5"/>
      <c r="E706" s="5"/>
      <c r="F706" s="5"/>
      <c r="G706" s="5"/>
      <c r="H706" s="5"/>
    </row>
    <row r="707" spans="1:8" s="4" customFormat="1" ht="18.75">
      <c r="A707" s="5"/>
      <c r="B707" s="5"/>
      <c r="C707" s="5"/>
      <c r="D707" s="5"/>
      <c r="E707" s="5"/>
      <c r="F707" s="5"/>
      <c r="G707" s="5"/>
      <c r="H707" s="5"/>
    </row>
    <row r="708" spans="1:8" s="4" customFormat="1" ht="18.75">
      <c r="A708" s="5"/>
      <c r="B708" s="5"/>
      <c r="C708" s="5"/>
      <c r="D708" s="5"/>
      <c r="E708" s="5"/>
      <c r="F708" s="5"/>
      <c r="G708" s="5"/>
      <c r="H708" s="5"/>
    </row>
    <row r="709" spans="1:8" s="4" customFormat="1" ht="18.75">
      <c r="A709" s="5"/>
      <c r="B709" s="5"/>
      <c r="C709" s="5"/>
      <c r="D709" s="5"/>
      <c r="E709" s="5"/>
      <c r="F709" s="5"/>
      <c r="G709" s="5"/>
      <c r="H709" s="5"/>
    </row>
    <row r="710" spans="1:8" s="4" customFormat="1" ht="18.75">
      <c r="A710" s="5"/>
      <c r="B710" s="5"/>
      <c r="C710" s="5"/>
      <c r="D710" s="5"/>
      <c r="E710" s="5"/>
      <c r="F710" s="5"/>
      <c r="G710" s="5"/>
      <c r="H710" s="5"/>
    </row>
    <row r="711" spans="1:8" s="4" customFormat="1" ht="18.75">
      <c r="A711" s="5"/>
      <c r="B711" s="5"/>
      <c r="C711" s="5"/>
      <c r="D711" s="5"/>
      <c r="E711" s="5"/>
      <c r="F711" s="5"/>
      <c r="G711" s="5"/>
      <c r="H711" s="5"/>
    </row>
    <row r="712" spans="1:8" s="4" customFormat="1" ht="18.75">
      <c r="A712" s="5"/>
      <c r="B712" s="5"/>
      <c r="C712" s="5"/>
      <c r="D712" s="5"/>
      <c r="E712" s="5"/>
      <c r="F712" s="5"/>
      <c r="G712" s="5"/>
      <c r="H712" s="5"/>
    </row>
    <row r="713" spans="1:8" s="4" customFormat="1" ht="18.75">
      <c r="A713" s="5"/>
      <c r="B713" s="5"/>
      <c r="C713" s="5"/>
      <c r="D713" s="5"/>
      <c r="E713" s="5"/>
      <c r="F713" s="5"/>
      <c r="G713" s="5"/>
      <c r="H713" s="5"/>
    </row>
    <row r="714" spans="1:8" s="4" customFormat="1" ht="18.75">
      <c r="A714" s="5"/>
      <c r="B714" s="5"/>
      <c r="C714" s="5"/>
      <c r="D714" s="5"/>
      <c r="E714" s="5"/>
      <c r="F714" s="5"/>
      <c r="G714" s="5"/>
      <c r="H714" s="5"/>
    </row>
    <row r="715" spans="1:8" s="4" customFormat="1" ht="18.75">
      <c r="A715" s="5"/>
      <c r="B715" s="5"/>
      <c r="C715" s="5"/>
      <c r="D715" s="5"/>
      <c r="E715" s="5"/>
      <c r="F715" s="5"/>
      <c r="G715" s="5"/>
      <c r="H715" s="5"/>
    </row>
    <row r="716" spans="1:8" s="4" customFormat="1" ht="18.75">
      <c r="A716" s="5"/>
      <c r="B716" s="5"/>
      <c r="C716" s="5"/>
      <c r="D716" s="5"/>
      <c r="E716" s="5"/>
      <c r="F716" s="5"/>
      <c r="G716" s="5"/>
      <c r="H716" s="5"/>
    </row>
    <row r="717" spans="1:8" s="4" customFormat="1" ht="18.75">
      <c r="A717" s="5"/>
      <c r="B717" s="5"/>
      <c r="C717" s="5"/>
      <c r="D717" s="5"/>
      <c r="E717" s="5"/>
      <c r="F717" s="5"/>
      <c r="G717" s="5"/>
      <c r="H717" s="5"/>
    </row>
    <row r="718" spans="1:8" s="4" customFormat="1" ht="18.75">
      <c r="A718" s="5"/>
      <c r="B718" s="5"/>
      <c r="C718" s="5"/>
      <c r="D718" s="5"/>
      <c r="E718" s="5"/>
      <c r="F718" s="5"/>
      <c r="G718" s="5"/>
      <c r="H718" s="5"/>
    </row>
    <row r="719" spans="1:8" s="4" customFormat="1" ht="18.75">
      <c r="A719" s="5"/>
      <c r="B719" s="5"/>
      <c r="C719" s="5"/>
      <c r="D719" s="5"/>
      <c r="E719" s="5"/>
      <c r="F719" s="5"/>
      <c r="G719" s="5"/>
      <c r="H719" s="5"/>
    </row>
    <row r="720" spans="1:8" s="4" customFormat="1" ht="18.75">
      <c r="A720" s="5"/>
      <c r="B720" s="5"/>
      <c r="C720" s="5"/>
      <c r="D720" s="5"/>
      <c r="E720" s="5"/>
      <c r="F720" s="5"/>
      <c r="G720" s="5"/>
      <c r="H720" s="5"/>
    </row>
    <row r="721" spans="1:8" s="4" customFormat="1" ht="18.75">
      <c r="A721" s="5"/>
      <c r="B721" s="5"/>
      <c r="C721" s="5"/>
      <c r="D721" s="5"/>
      <c r="E721" s="5"/>
      <c r="F721" s="5"/>
      <c r="G721" s="5"/>
      <c r="H721" s="5"/>
    </row>
    <row r="722" spans="1:8" s="4" customFormat="1" ht="18.75">
      <c r="A722" s="5"/>
      <c r="B722" s="5"/>
      <c r="C722" s="5"/>
      <c r="D722" s="5"/>
      <c r="E722" s="5"/>
      <c r="F722" s="5"/>
      <c r="G722" s="5"/>
      <c r="H722" s="5"/>
    </row>
    <row r="723" spans="1:8" s="4" customFormat="1" ht="18.75">
      <c r="A723" s="5"/>
      <c r="B723" s="5"/>
      <c r="C723" s="5"/>
      <c r="D723" s="5"/>
      <c r="E723" s="5"/>
      <c r="F723" s="5"/>
      <c r="G723" s="5"/>
      <c r="H723" s="5"/>
    </row>
    <row r="724" spans="1:8" s="4" customFormat="1" ht="18.75">
      <c r="A724" s="5"/>
      <c r="B724" s="5"/>
      <c r="C724" s="5"/>
      <c r="D724" s="5"/>
      <c r="E724" s="5"/>
      <c r="F724" s="5"/>
      <c r="G724" s="5"/>
      <c r="H724" s="5"/>
    </row>
    <row r="725" spans="1:8" s="4" customFormat="1" ht="18.75">
      <c r="A725" s="5"/>
      <c r="B725" s="5"/>
      <c r="C725" s="5"/>
      <c r="D725" s="5"/>
      <c r="E725" s="5"/>
      <c r="F725" s="5"/>
      <c r="G725" s="5"/>
      <c r="H725" s="5"/>
    </row>
    <row r="726" spans="1:8" s="4" customFormat="1" ht="18.75">
      <c r="A726" s="5"/>
      <c r="B726" s="5"/>
      <c r="C726" s="5"/>
      <c r="D726" s="5"/>
      <c r="E726" s="5"/>
      <c r="F726" s="5"/>
      <c r="G726" s="5"/>
      <c r="H726" s="5"/>
    </row>
    <row r="727" spans="1:8" s="4" customFormat="1" ht="18.75">
      <c r="A727" s="5"/>
      <c r="B727" s="5"/>
      <c r="C727" s="5"/>
      <c r="D727" s="5"/>
      <c r="E727" s="5"/>
      <c r="F727" s="5"/>
      <c r="G727" s="5"/>
      <c r="H727" s="5"/>
    </row>
    <row r="728" spans="1:8" s="4" customFormat="1" ht="18.75">
      <c r="A728" s="5"/>
      <c r="B728" s="5"/>
      <c r="C728" s="5"/>
      <c r="D728" s="5"/>
      <c r="E728" s="5"/>
      <c r="F728" s="5"/>
      <c r="G728" s="5"/>
      <c r="H728" s="5"/>
    </row>
    <row r="729" spans="1:8" s="4" customFormat="1" ht="18.75">
      <c r="A729" s="5"/>
      <c r="B729" s="5"/>
      <c r="C729" s="5"/>
      <c r="D729" s="5"/>
      <c r="E729" s="5"/>
      <c r="F729" s="5"/>
      <c r="G729" s="5"/>
      <c r="H729" s="5"/>
    </row>
    <row r="730" spans="1:8" s="4" customFormat="1" ht="18.75">
      <c r="A730" s="5"/>
      <c r="B730" s="5"/>
      <c r="C730" s="5"/>
      <c r="D730" s="5"/>
      <c r="E730" s="5"/>
      <c r="F730" s="5"/>
      <c r="G730" s="5"/>
      <c r="H730" s="5"/>
    </row>
    <row r="731" spans="1:8" s="4" customFormat="1" ht="18.75">
      <c r="A731" s="5"/>
      <c r="B731" s="5"/>
      <c r="C731" s="5"/>
      <c r="D731" s="5"/>
      <c r="E731" s="5"/>
      <c r="F731" s="5"/>
      <c r="G731" s="5"/>
      <c r="H731" s="5"/>
    </row>
    <row r="732" spans="1:8" s="4" customFormat="1" ht="18.75">
      <c r="A732" s="5"/>
      <c r="B732" s="5"/>
      <c r="C732" s="5"/>
      <c r="D732" s="5"/>
      <c r="E732" s="5"/>
      <c r="F732" s="5"/>
      <c r="G732" s="5"/>
      <c r="H732" s="5"/>
    </row>
    <row r="733" spans="1:8" s="4" customFormat="1" ht="18.75">
      <c r="A733" s="5"/>
      <c r="B733" s="5"/>
      <c r="C733" s="5"/>
      <c r="D733" s="5"/>
      <c r="E733" s="5"/>
      <c r="F733" s="5"/>
      <c r="G733" s="5"/>
      <c r="H733" s="5"/>
    </row>
    <row r="734" spans="1:8" s="4" customFormat="1" ht="18.75">
      <c r="A734" s="5"/>
      <c r="B734" s="5"/>
      <c r="C734" s="5"/>
      <c r="D734" s="5"/>
      <c r="E734" s="5"/>
      <c r="F734" s="5"/>
      <c r="G734" s="5"/>
      <c r="H734" s="5"/>
    </row>
    <row r="735" spans="1:8" s="4" customFormat="1" ht="18.75">
      <c r="A735" s="5"/>
      <c r="B735" s="5"/>
      <c r="C735" s="5"/>
      <c r="D735" s="5"/>
      <c r="E735" s="5"/>
      <c r="F735" s="5"/>
      <c r="G735" s="5"/>
      <c r="H735" s="5"/>
    </row>
    <row r="736" spans="1:8" s="4" customFormat="1" ht="18.75">
      <c r="A736" s="5"/>
      <c r="B736" s="5"/>
      <c r="C736" s="5"/>
      <c r="D736" s="5"/>
      <c r="E736" s="5"/>
      <c r="F736" s="5"/>
      <c r="G736" s="5"/>
      <c r="H736" s="5"/>
    </row>
    <row r="737" spans="1:8" s="4" customFormat="1" ht="18.75">
      <c r="A737" s="5"/>
      <c r="B737" s="5"/>
      <c r="C737" s="5"/>
      <c r="D737" s="5"/>
      <c r="E737" s="5"/>
      <c r="F737" s="5"/>
      <c r="G737" s="5"/>
      <c r="H737" s="5"/>
    </row>
    <row r="738" spans="1:8" s="4" customFormat="1" ht="18.75">
      <c r="A738" s="5"/>
      <c r="B738" s="5"/>
      <c r="C738" s="5"/>
      <c r="D738" s="5"/>
      <c r="E738" s="5"/>
      <c r="F738" s="5"/>
      <c r="G738" s="5"/>
      <c r="H738" s="5"/>
    </row>
    <row r="739" spans="1:8" s="4" customFormat="1" ht="18.75">
      <c r="A739" s="5"/>
      <c r="B739" s="5"/>
      <c r="C739" s="5"/>
      <c r="D739" s="5"/>
      <c r="E739" s="5"/>
      <c r="F739" s="5"/>
      <c r="G739" s="5"/>
      <c r="H739" s="5"/>
    </row>
    <row r="740" spans="1:8" s="4" customFormat="1" ht="18.75">
      <c r="A740" s="5"/>
      <c r="B740" s="5"/>
      <c r="C740" s="5"/>
      <c r="D740" s="5"/>
      <c r="E740" s="5"/>
      <c r="F740" s="5"/>
      <c r="G740" s="5"/>
      <c r="H740" s="5"/>
    </row>
    <row r="741" spans="1:8" s="4" customFormat="1" ht="18.75">
      <c r="A741" s="5"/>
      <c r="B741" s="5"/>
      <c r="C741" s="5"/>
      <c r="D741" s="5"/>
      <c r="E741" s="5"/>
      <c r="F741" s="5"/>
      <c r="G741" s="5"/>
      <c r="H741" s="5"/>
    </row>
    <row r="742" spans="1:8" s="4" customFormat="1" ht="18.75">
      <c r="A742" s="5"/>
      <c r="B742" s="5"/>
      <c r="C742" s="5"/>
      <c r="D742" s="5"/>
      <c r="E742" s="5"/>
      <c r="F742" s="5"/>
      <c r="G742" s="5"/>
      <c r="H742" s="5"/>
    </row>
    <row r="743" spans="1:8" s="4" customFormat="1" ht="18.75">
      <c r="A743" s="5"/>
      <c r="B743" s="5"/>
      <c r="C743" s="5"/>
      <c r="D743" s="5"/>
      <c r="E743" s="5"/>
      <c r="F743" s="5"/>
      <c r="G743" s="5"/>
      <c r="H743" s="5"/>
    </row>
    <row r="744" spans="1:8" s="4" customFormat="1" ht="18.75">
      <c r="A744" s="5"/>
      <c r="B744" s="5"/>
      <c r="C744" s="5"/>
      <c r="D744" s="5"/>
      <c r="E744" s="5"/>
      <c r="F744" s="5"/>
      <c r="G744" s="5"/>
      <c r="H744" s="5"/>
    </row>
    <row r="745" spans="1:8" s="4" customFormat="1" ht="18.75">
      <c r="A745" s="5"/>
      <c r="B745" s="5"/>
      <c r="C745" s="5"/>
      <c r="D745" s="5"/>
      <c r="E745" s="5"/>
      <c r="F745" s="5"/>
      <c r="G745" s="5"/>
      <c r="H745" s="5"/>
    </row>
    <row r="746" spans="1:8" s="4" customFormat="1" ht="18.75">
      <c r="A746" s="5"/>
      <c r="B746" s="5"/>
      <c r="C746" s="5"/>
      <c r="D746" s="5"/>
      <c r="E746" s="5"/>
      <c r="F746" s="5"/>
      <c r="G746" s="5"/>
      <c r="H746" s="5"/>
    </row>
    <row r="747" spans="1:8" s="4" customFormat="1" ht="18.75">
      <c r="A747" s="5"/>
      <c r="B747" s="5"/>
      <c r="C747" s="5"/>
      <c r="D747" s="5"/>
      <c r="E747" s="5"/>
      <c r="F747" s="5"/>
      <c r="G747" s="5"/>
      <c r="H747" s="5"/>
    </row>
    <row r="748" spans="1:8" s="4" customFormat="1" ht="18.75">
      <c r="A748" s="5"/>
      <c r="B748" s="5"/>
      <c r="C748" s="5"/>
      <c r="D748" s="5"/>
      <c r="E748" s="5"/>
      <c r="F748" s="5"/>
      <c r="G748" s="5"/>
      <c r="H748" s="5"/>
    </row>
    <row r="749" spans="1:8" s="4" customFormat="1" ht="18.75">
      <c r="A749" s="5"/>
      <c r="B749" s="5"/>
      <c r="C749" s="5"/>
      <c r="D749" s="5"/>
      <c r="E749" s="5"/>
      <c r="F749" s="5"/>
      <c r="G749" s="5"/>
      <c r="H749" s="5"/>
    </row>
    <row r="750" spans="1:8" s="4" customFormat="1" ht="18.75">
      <c r="A750" s="5"/>
      <c r="B750" s="5"/>
      <c r="C750" s="5"/>
      <c r="D750" s="5"/>
      <c r="E750" s="5"/>
      <c r="F750" s="5"/>
      <c r="G750" s="5"/>
      <c r="H750" s="5"/>
    </row>
    <row r="751" spans="1:8" s="4" customFormat="1" ht="18.75">
      <c r="A751" s="5"/>
      <c r="B751" s="5"/>
      <c r="C751" s="5"/>
      <c r="D751" s="5"/>
      <c r="E751" s="5"/>
      <c r="F751" s="5"/>
      <c r="G751" s="5"/>
      <c r="H751" s="5"/>
    </row>
    <row r="752" spans="1:8" s="4" customFormat="1" ht="18.75">
      <c r="A752" s="5"/>
      <c r="B752" s="5"/>
      <c r="C752" s="5"/>
      <c r="D752" s="5"/>
      <c r="E752" s="5"/>
      <c r="F752" s="5"/>
      <c r="G752" s="5"/>
      <c r="H752" s="5"/>
    </row>
    <row r="753" spans="1:8" s="4" customFormat="1" ht="18.75">
      <c r="A753" s="5"/>
      <c r="B753" s="5"/>
      <c r="C753" s="5"/>
      <c r="D753" s="5"/>
      <c r="E753" s="5"/>
      <c r="F753" s="5"/>
      <c r="G753" s="5"/>
      <c r="H753" s="5"/>
    </row>
    <row r="754" spans="1:8" s="4" customFormat="1" ht="18.75">
      <c r="A754" s="5"/>
      <c r="B754" s="5"/>
      <c r="C754" s="5"/>
      <c r="D754" s="5"/>
      <c r="E754" s="5"/>
      <c r="F754" s="5"/>
      <c r="G754" s="5"/>
      <c r="H754" s="5"/>
    </row>
    <row r="755" spans="1:8" s="4" customFormat="1" ht="18.75">
      <c r="A755" s="5"/>
      <c r="B755" s="5"/>
      <c r="C755" s="5"/>
      <c r="D755" s="5"/>
      <c r="E755" s="5"/>
      <c r="F755" s="5"/>
      <c r="G755" s="5"/>
      <c r="H755" s="5"/>
    </row>
    <row r="756" spans="1:8" s="4" customFormat="1" ht="18.75">
      <c r="A756" s="5"/>
      <c r="B756" s="5"/>
      <c r="C756" s="5"/>
      <c r="D756" s="5"/>
      <c r="E756" s="5"/>
      <c r="F756" s="5"/>
      <c r="G756" s="5"/>
      <c r="H756" s="5"/>
    </row>
    <row r="757" spans="1:8" s="4" customFormat="1" ht="18.75">
      <c r="A757" s="5"/>
      <c r="B757" s="5"/>
      <c r="C757" s="5"/>
      <c r="D757" s="5"/>
      <c r="E757" s="5"/>
      <c r="F757" s="5"/>
      <c r="G757" s="5"/>
      <c r="H757" s="5"/>
    </row>
    <row r="758" spans="1:8" s="4" customFormat="1" ht="18.75">
      <c r="A758" s="5"/>
      <c r="B758" s="5"/>
      <c r="C758" s="5"/>
      <c r="D758" s="5"/>
      <c r="E758" s="5"/>
      <c r="F758" s="5"/>
      <c r="G758" s="5"/>
      <c r="H758" s="5"/>
    </row>
    <row r="759" spans="1:8" s="4" customFormat="1" ht="18.75">
      <c r="A759" s="5"/>
      <c r="B759" s="5"/>
      <c r="C759" s="5"/>
      <c r="D759" s="5"/>
      <c r="E759" s="5"/>
      <c r="F759" s="5"/>
      <c r="G759" s="5"/>
      <c r="H759" s="5"/>
    </row>
    <row r="760" spans="1:8" s="4" customFormat="1" ht="18.75">
      <c r="A760" s="5"/>
      <c r="B760" s="5"/>
      <c r="C760" s="5"/>
      <c r="D760" s="5"/>
      <c r="E760" s="5"/>
      <c r="F760" s="5"/>
      <c r="G760" s="5"/>
      <c r="H760" s="5"/>
    </row>
    <row r="761" spans="1:8" s="4" customFormat="1" ht="18.75">
      <c r="A761" s="5"/>
      <c r="B761" s="5"/>
      <c r="C761" s="5"/>
      <c r="D761" s="5"/>
      <c r="E761" s="5"/>
      <c r="F761" s="5"/>
      <c r="G761" s="5"/>
      <c r="H761" s="5"/>
    </row>
    <row r="762" spans="1:8" s="4" customFormat="1" ht="18.75">
      <c r="A762" s="5"/>
      <c r="B762" s="5"/>
      <c r="C762" s="5"/>
      <c r="D762" s="5"/>
      <c r="E762" s="5"/>
      <c r="F762" s="5"/>
      <c r="G762" s="5"/>
      <c r="H762" s="5"/>
    </row>
    <row r="763" spans="1:8" s="4" customFormat="1" ht="18.75">
      <c r="A763" s="5"/>
      <c r="B763" s="5"/>
      <c r="C763" s="5"/>
      <c r="D763" s="5"/>
      <c r="E763" s="5"/>
      <c r="F763" s="5"/>
      <c r="G763" s="5"/>
      <c r="H763" s="5"/>
    </row>
    <row r="764" spans="1:8" s="4" customFormat="1" ht="18.75">
      <c r="A764" s="5"/>
      <c r="B764" s="5"/>
      <c r="C764" s="5"/>
      <c r="D764" s="5"/>
      <c r="E764" s="5"/>
      <c r="F764" s="5"/>
      <c r="G764" s="5"/>
      <c r="H764" s="5"/>
    </row>
    <row r="765" spans="1:8" s="4" customFormat="1" ht="18.75">
      <c r="A765" s="5"/>
      <c r="B765" s="5"/>
      <c r="C765" s="5"/>
      <c r="D765" s="5"/>
      <c r="E765" s="5"/>
      <c r="F765" s="5"/>
      <c r="G765" s="5"/>
      <c r="H765" s="5"/>
    </row>
    <row r="766" spans="1:8" s="4" customFormat="1" ht="18.75">
      <c r="A766" s="5"/>
      <c r="B766" s="5"/>
      <c r="C766" s="5"/>
      <c r="D766" s="5"/>
      <c r="E766" s="5"/>
      <c r="F766" s="5"/>
      <c r="G766" s="5"/>
      <c r="H766" s="5"/>
    </row>
    <row r="767" spans="1:8" s="4" customFormat="1" ht="18.75">
      <c r="A767" s="5"/>
      <c r="B767" s="5"/>
      <c r="C767" s="5"/>
      <c r="D767" s="5"/>
      <c r="E767" s="5"/>
      <c r="F767" s="5"/>
      <c r="G767" s="5"/>
      <c r="H767" s="5"/>
    </row>
    <row r="768" spans="1:8" s="4" customFormat="1" ht="18.75">
      <c r="A768" s="5"/>
      <c r="B768" s="5"/>
      <c r="C768" s="5"/>
      <c r="D768" s="5"/>
      <c r="E768" s="5"/>
      <c r="F768" s="5"/>
      <c r="G768" s="5"/>
      <c r="H768" s="5"/>
    </row>
    <row r="769" spans="1:8" s="4" customFormat="1" ht="18.75">
      <c r="A769" s="5"/>
      <c r="B769" s="5"/>
      <c r="C769" s="5"/>
      <c r="D769" s="5"/>
      <c r="E769" s="5"/>
      <c r="F769" s="5"/>
      <c r="G769" s="5"/>
      <c r="H769" s="5"/>
    </row>
    <row r="770" spans="1:8" s="4" customFormat="1" ht="18.75">
      <c r="A770" s="5"/>
      <c r="B770" s="5"/>
      <c r="C770" s="5"/>
      <c r="D770" s="5"/>
      <c r="E770" s="5"/>
      <c r="F770" s="5"/>
      <c r="G770" s="5"/>
      <c r="H770" s="5"/>
    </row>
    <row r="771" spans="1:8" s="4" customFormat="1" ht="18.75">
      <c r="A771" s="5"/>
      <c r="B771" s="5"/>
      <c r="C771" s="5"/>
      <c r="D771" s="5"/>
      <c r="E771" s="5"/>
      <c r="F771" s="5"/>
      <c r="G771" s="5"/>
      <c r="H771" s="5"/>
    </row>
    <row r="772" spans="1:8" s="4" customFormat="1" ht="18.75">
      <c r="A772" s="5"/>
      <c r="B772" s="5"/>
      <c r="C772" s="5"/>
      <c r="D772" s="5"/>
      <c r="E772" s="5"/>
      <c r="F772" s="5"/>
      <c r="G772" s="5"/>
      <c r="H772" s="5"/>
    </row>
    <row r="773" spans="1:8" s="4" customFormat="1" ht="18.75">
      <c r="A773" s="5"/>
      <c r="B773" s="5"/>
      <c r="C773" s="5"/>
      <c r="D773" s="5"/>
      <c r="E773" s="5"/>
      <c r="F773" s="5"/>
      <c r="G773" s="5"/>
      <c r="H773" s="5"/>
    </row>
    <row r="774" spans="1:8" s="4" customFormat="1" ht="18.75">
      <c r="A774" s="5"/>
      <c r="B774" s="5"/>
      <c r="C774" s="5"/>
      <c r="D774" s="5"/>
      <c r="E774" s="5"/>
      <c r="F774" s="5"/>
      <c r="G774" s="5"/>
      <c r="H774" s="5"/>
    </row>
    <row r="775" spans="1:8" s="4" customFormat="1" ht="18.75">
      <c r="A775" s="5"/>
      <c r="B775" s="5"/>
      <c r="C775" s="5"/>
      <c r="D775" s="5"/>
      <c r="E775" s="5"/>
      <c r="F775" s="5"/>
      <c r="G775" s="5"/>
      <c r="H775" s="5"/>
    </row>
    <row r="776" spans="1:8" s="4" customFormat="1" ht="18.75">
      <c r="A776" s="5"/>
      <c r="B776" s="5"/>
      <c r="C776" s="5"/>
      <c r="D776" s="5"/>
      <c r="E776" s="5"/>
      <c r="F776" s="5"/>
      <c r="G776" s="5"/>
      <c r="H776" s="5"/>
    </row>
    <row r="777" spans="1:8" s="4" customFormat="1" ht="18.75">
      <c r="A777" s="5"/>
      <c r="B777" s="5"/>
      <c r="C777" s="5"/>
      <c r="D777" s="5"/>
      <c r="E777" s="5"/>
      <c r="F777" s="5"/>
      <c r="G777" s="5"/>
      <c r="H777" s="5"/>
    </row>
    <row r="778" spans="1:8" s="4" customFormat="1" ht="18.75">
      <c r="A778" s="5"/>
      <c r="B778" s="5"/>
      <c r="C778" s="5"/>
      <c r="D778" s="5"/>
      <c r="E778" s="5"/>
      <c r="F778" s="5"/>
      <c r="G778" s="5"/>
      <c r="H778" s="5"/>
    </row>
    <row r="779" spans="1:8" s="4" customFormat="1" ht="18.75">
      <c r="A779" s="5"/>
      <c r="B779" s="5"/>
      <c r="C779" s="5"/>
      <c r="D779" s="5"/>
      <c r="E779" s="5"/>
      <c r="F779" s="5"/>
      <c r="G779" s="5"/>
      <c r="H779" s="5"/>
    </row>
    <row r="780" spans="1:8" s="4" customFormat="1" ht="18.75">
      <c r="A780" s="5"/>
      <c r="B780" s="5"/>
      <c r="C780" s="5"/>
      <c r="D780" s="5"/>
      <c r="E780" s="5"/>
      <c r="F780" s="5"/>
      <c r="G780" s="5"/>
      <c r="H780" s="5"/>
    </row>
    <row r="781" spans="1:8" s="4" customFormat="1" ht="18.75">
      <c r="A781" s="5"/>
      <c r="B781" s="5"/>
      <c r="C781" s="5"/>
      <c r="D781" s="5"/>
      <c r="E781" s="5"/>
      <c r="F781" s="5"/>
      <c r="G781" s="5"/>
      <c r="H781" s="5"/>
    </row>
    <row r="782" spans="1:8" s="4" customFormat="1" ht="18.75">
      <c r="A782" s="5"/>
      <c r="B782" s="5"/>
      <c r="C782" s="5"/>
      <c r="D782" s="5"/>
      <c r="E782" s="5"/>
      <c r="F782" s="5"/>
      <c r="G782" s="5"/>
      <c r="H782" s="5"/>
    </row>
    <row r="783" spans="1:8" s="4" customFormat="1" ht="18.75">
      <c r="A783" s="5"/>
      <c r="B783" s="5"/>
      <c r="C783" s="5"/>
      <c r="D783" s="5"/>
      <c r="E783" s="5"/>
      <c r="F783" s="5"/>
      <c r="G783" s="5"/>
      <c r="H783" s="5"/>
    </row>
    <row r="784" spans="1:8" s="4" customFormat="1" ht="18.75">
      <c r="A784" s="5"/>
      <c r="B784" s="5"/>
      <c r="C784" s="5"/>
      <c r="D784" s="5"/>
      <c r="E784" s="5"/>
      <c r="F784" s="5"/>
      <c r="G784" s="5"/>
      <c r="H784" s="5"/>
    </row>
    <row r="785" spans="1:8" s="4" customFormat="1" ht="18.75">
      <c r="A785" s="5"/>
      <c r="B785" s="5"/>
      <c r="C785" s="5"/>
      <c r="D785" s="5"/>
      <c r="E785" s="5"/>
      <c r="F785" s="5"/>
      <c r="G785" s="5"/>
      <c r="H785" s="5"/>
    </row>
    <row r="786" spans="1:8" s="4" customFormat="1" ht="18.75">
      <c r="A786" s="5"/>
      <c r="B786" s="5"/>
      <c r="C786" s="5"/>
      <c r="D786" s="5"/>
      <c r="E786" s="5"/>
      <c r="F786" s="5"/>
      <c r="G786" s="5"/>
      <c r="H786" s="5"/>
    </row>
    <row r="787" spans="1:8" s="4" customFormat="1" ht="18.75">
      <c r="A787" s="5"/>
      <c r="B787" s="5"/>
      <c r="C787" s="5"/>
      <c r="D787" s="5"/>
      <c r="E787" s="5"/>
      <c r="F787" s="5"/>
      <c r="G787" s="5"/>
      <c r="H787" s="5"/>
    </row>
    <row r="788" spans="1:8" s="4" customFormat="1" ht="18.75">
      <c r="A788" s="5"/>
      <c r="B788" s="5"/>
      <c r="C788" s="5"/>
      <c r="D788" s="5"/>
      <c r="E788" s="5"/>
      <c r="F788" s="5"/>
      <c r="G788" s="5"/>
      <c r="H788" s="5"/>
    </row>
    <row r="789" spans="1:8" s="4" customFormat="1" ht="18.75">
      <c r="A789" s="5"/>
      <c r="B789" s="5"/>
      <c r="C789" s="5"/>
      <c r="D789" s="5"/>
      <c r="E789" s="5"/>
      <c r="F789" s="5"/>
      <c r="G789" s="5"/>
      <c r="H789" s="5"/>
    </row>
    <row r="790" spans="1:8" s="4" customFormat="1" ht="18.75">
      <c r="A790" s="5"/>
      <c r="B790" s="5"/>
      <c r="C790" s="5"/>
      <c r="D790" s="5"/>
      <c r="E790" s="5"/>
      <c r="F790" s="5"/>
      <c r="G790" s="5"/>
      <c r="H790" s="5"/>
    </row>
    <row r="791" spans="1:8" s="4" customFormat="1" ht="18.75">
      <c r="A791" s="5"/>
      <c r="B791" s="5"/>
      <c r="C791" s="5"/>
      <c r="D791" s="5"/>
      <c r="E791" s="5"/>
      <c r="F791" s="5"/>
      <c r="G791" s="5"/>
      <c r="H791" s="5"/>
    </row>
    <row r="792" spans="1:8" s="4" customFormat="1" ht="18.75">
      <c r="A792" s="5"/>
      <c r="B792" s="5"/>
      <c r="C792" s="5"/>
      <c r="D792" s="5"/>
      <c r="E792" s="5"/>
      <c r="F792" s="5"/>
      <c r="G792" s="5"/>
      <c r="H792" s="5"/>
    </row>
    <row r="793" spans="1:8" s="4" customFormat="1" ht="18.75">
      <c r="A793" s="5"/>
      <c r="B793" s="5"/>
      <c r="C793" s="5"/>
      <c r="D793" s="5"/>
      <c r="E793" s="5"/>
      <c r="F793" s="5"/>
      <c r="G793" s="5"/>
      <c r="H793" s="5"/>
    </row>
    <row r="794" spans="1:8" s="4" customFormat="1" ht="18.75">
      <c r="A794" s="5"/>
      <c r="B794" s="5"/>
      <c r="C794" s="5"/>
      <c r="D794" s="5"/>
      <c r="E794" s="5"/>
      <c r="F794" s="5"/>
      <c r="G794" s="5"/>
      <c r="H794" s="5"/>
    </row>
    <row r="795" spans="1:8" s="4" customFormat="1" ht="18.75">
      <c r="A795" s="5"/>
      <c r="B795" s="5"/>
      <c r="C795" s="5"/>
      <c r="D795" s="5"/>
      <c r="E795" s="5"/>
      <c r="F795" s="5"/>
      <c r="G795" s="5"/>
      <c r="H795" s="5"/>
    </row>
    <row r="796" spans="1:8" s="4" customFormat="1" ht="18.75">
      <c r="A796" s="5"/>
      <c r="B796" s="5"/>
      <c r="C796" s="5"/>
      <c r="D796" s="5"/>
      <c r="E796" s="5"/>
      <c r="F796" s="5"/>
      <c r="G796" s="5"/>
      <c r="H796" s="5"/>
    </row>
    <row r="797" spans="1:8" s="4" customFormat="1" ht="18.75">
      <c r="A797" s="5"/>
      <c r="B797" s="5"/>
      <c r="C797" s="5"/>
      <c r="D797" s="5"/>
      <c r="E797" s="5"/>
      <c r="F797" s="5"/>
      <c r="G797" s="5"/>
      <c r="H797" s="5"/>
    </row>
    <row r="798" spans="1:8" s="4" customFormat="1" ht="18.75">
      <c r="A798" s="5"/>
      <c r="B798" s="5"/>
      <c r="C798" s="5"/>
      <c r="D798" s="5"/>
      <c r="E798" s="5"/>
      <c r="F798" s="5"/>
      <c r="G798" s="5"/>
      <c r="H798" s="5"/>
    </row>
    <row r="799" spans="1:8" s="4" customFormat="1" ht="18.75">
      <c r="A799" s="5"/>
      <c r="B799" s="5"/>
      <c r="C799" s="5"/>
      <c r="D799" s="5"/>
      <c r="E799" s="5"/>
      <c r="F799" s="5"/>
      <c r="G799" s="5"/>
      <c r="H799" s="5"/>
    </row>
    <row r="800" spans="1:8" s="4" customFormat="1" ht="18.75">
      <c r="A800" s="5"/>
      <c r="B800" s="5"/>
      <c r="C800" s="5"/>
      <c r="D800" s="5"/>
      <c r="E800" s="5"/>
      <c r="F800" s="5"/>
      <c r="G800" s="5"/>
      <c r="H800" s="5"/>
    </row>
    <row r="801" spans="1:8" s="4" customFormat="1" ht="18.75">
      <c r="A801" s="5"/>
      <c r="B801" s="5"/>
      <c r="C801" s="5"/>
      <c r="D801" s="5"/>
      <c r="E801" s="5"/>
      <c r="F801" s="5"/>
      <c r="G801" s="5"/>
      <c r="H801" s="5"/>
    </row>
    <row r="802" spans="1:8" s="4" customFormat="1" ht="18.75">
      <c r="A802" s="5"/>
      <c r="B802" s="5"/>
      <c r="C802" s="5"/>
      <c r="D802" s="5"/>
      <c r="E802" s="5"/>
      <c r="F802" s="5"/>
      <c r="G802" s="5"/>
      <c r="H802" s="5"/>
    </row>
    <row r="803" spans="1:8" s="4" customFormat="1" ht="18.75">
      <c r="A803" s="5"/>
      <c r="B803" s="5"/>
      <c r="C803" s="5"/>
      <c r="D803" s="5"/>
      <c r="E803" s="5"/>
      <c r="F803" s="5"/>
      <c r="G803" s="5"/>
      <c r="H803" s="5"/>
    </row>
    <row r="804" spans="1:8" s="4" customFormat="1" ht="18.75">
      <c r="A804" s="5"/>
      <c r="B804" s="5"/>
      <c r="C804" s="5"/>
      <c r="D804" s="5"/>
      <c r="E804" s="5"/>
      <c r="F804" s="5"/>
      <c r="G804" s="5"/>
      <c r="H804" s="5"/>
    </row>
    <row r="805" spans="1:8" s="4" customFormat="1" ht="18.75">
      <c r="A805" s="5"/>
      <c r="B805" s="5"/>
      <c r="C805" s="5"/>
      <c r="D805" s="5"/>
      <c r="E805" s="5"/>
      <c r="F805" s="5"/>
      <c r="G805" s="5"/>
      <c r="H805" s="5"/>
    </row>
    <row r="806" spans="1:8" s="4" customFormat="1" ht="18.75">
      <c r="A806" s="5"/>
      <c r="B806" s="5"/>
      <c r="C806" s="5"/>
      <c r="D806" s="5"/>
      <c r="E806" s="5"/>
      <c r="F806" s="5"/>
      <c r="G806" s="5"/>
      <c r="H806" s="5"/>
    </row>
    <row r="807" spans="1:8" s="4" customFormat="1" ht="18.75">
      <c r="A807" s="5"/>
      <c r="B807" s="5"/>
      <c r="C807" s="5"/>
      <c r="D807" s="5"/>
      <c r="E807" s="5"/>
      <c r="F807" s="5"/>
      <c r="G807" s="5"/>
      <c r="H807" s="5"/>
    </row>
    <row r="808" spans="1:8" s="4" customFormat="1" ht="18.75">
      <c r="A808" s="5"/>
      <c r="B808" s="5"/>
      <c r="C808" s="5"/>
      <c r="D808" s="5"/>
      <c r="E808" s="5"/>
      <c r="F808" s="5"/>
      <c r="G808" s="5"/>
      <c r="H808" s="5"/>
    </row>
    <row r="809" spans="1:8" s="4" customFormat="1" ht="18.75">
      <c r="A809" s="5"/>
      <c r="B809" s="5"/>
      <c r="C809" s="5"/>
      <c r="D809" s="5"/>
      <c r="E809" s="5"/>
      <c r="F809" s="5"/>
      <c r="G809" s="5"/>
      <c r="H809" s="5"/>
    </row>
    <row r="810" spans="1:8" s="4" customFormat="1" ht="18.75">
      <c r="A810" s="5"/>
      <c r="B810" s="5"/>
      <c r="C810" s="5"/>
      <c r="D810" s="5"/>
      <c r="E810" s="5"/>
      <c r="F810" s="5"/>
      <c r="G810" s="5"/>
      <c r="H810" s="5"/>
    </row>
    <row r="811" spans="1:8" s="4" customFormat="1" ht="18.75">
      <c r="A811" s="5"/>
      <c r="B811" s="5"/>
      <c r="C811" s="5"/>
      <c r="D811" s="5"/>
      <c r="E811" s="5"/>
      <c r="F811" s="5"/>
      <c r="G811" s="5"/>
      <c r="H811" s="5"/>
    </row>
    <row r="812" spans="1:8" s="4" customFormat="1" ht="18.75">
      <c r="A812" s="5"/>
      <c r="B812" s="5"/>
      <c r="C812" s="5"/>
      <c r="D812" s="5"/>
      <c r="E812" s="5"/>
      <c r="F812" s="5"/>
      <c r="G812" s="5"/>
      <c r="H812" s="5"/>
    </row>
    <row r="813" spans="1:8" s="4" customFormat="1" ht="18.75">
      <c r="A813" s="5"/>
      <c r="B813" s="5"/>
      <c r="C813" s="5"/>
      <c r="D813" s="5"/>
      <c r="E813" s="5"/>
      <c r="F813" s="5"/>
      <c r="G813" s="5"/>
      <c r="H813" s="5"/>
    </row>
    <row r="814" spans="1:8" s="4" customFormat="1" ht="18.75">
      <c r="A814" s="5"/>
      <c r="B814" s="5"/>
      <c r="C814" s="5"/>
      <c r="D814" s="5"/>
      <c r="E814" s="5"/>
      <c r="F814" s="5"/>
      <c r="G814" s="5"/>
      <c r="H814" s="5"/>
    </row>
    <row r="815" spans="1:8" s="4" customFormat="1" ht="18.75">
      <c r="A815" s="5"/>
      <c r="B815" s="5"/>
      <c r="C815" s="5"/>
      <c r="D815" s="5"/>
      <c r="E815" s="5"/>
      <c r="F815" s="5"/>
      <c r="G815" s="5"/>
      <c r="H815" s="5"/>
    </row>
    <row r="816" spans="1:8" s="4" customFormat="1" ht="18.75">
      <c r="A816" s="5"/>
      <c r="B816" s="5"/>
      <c r="C816" s="5"/>
      <c r="D816" s="5"/>
      <c r="E816" s="5"/>
      <c r="F816" s="5"/>
      <c r="G816" s="5"/>
      <c r="H816" s="5"/>
    </row>
    <row r="817" spans="1:8" s="4" customFormat="1" ht="18.75">
      <c r="A817" s="5"/>
      <c r="B817" s="5"/>
      <c r="C817" s="5"/>
      <c r="D817" s="5"/>
      <c r="E817" s="5"/>
      <c r="F817" s="5"/>
      <c r="G817" s="5"/>
      <c r="H817" s="5"/>
    </row>
    <row r="818" spans="1:8" s="4" customFormat="1" ht="18.75">
      <c r="A818" s="5"/>
      <c r="B818" s="5"/>
      <c r="C818" s="5"/>
      <c r="D818" s="5"/>
      <c r="E818" s="5"/>
      <c r="F818" s="5"/>
      <c r="G818" s="5"/>
      <c r="H818" s="5"/>
    </row>
    <row r="819" spans="1:8" s="4" customFormat="1" ht="18.75">
      <c r="A819" s="5"/>
      <c r="B819" s="5"/>
      <c r="C819" s="5"/>
      <c r="D819" s="5"/>
      <c r="E819" s="5"/>
      <c r="F819" s="5"/>
      <c r="G819" s="5"/>
      <c r="H819" s="5"/>
    </row>
    <row r="820" spans="1:8" s="4" customFormat="1" ht="18.75">
      <c r="A820" s="5"/>
      <c r="B820" s="5"/>
      <c r="C820" s="5"/>
      <c r="D820" s="5"/>
      <c r="E820" s="5"/>
      <c r="F820" s="5"/>
      <c r="G820" s="5"/>
      <c r="H820" s="5"/>
    </row>
    <row r="821" spans="1:8" s="4" customFormat="1" ht="18.75">
      <c r="A821" s="5"/>
      <c r="B821" s="5"/>
      <c r="C821" s="5"/>
      <c r="D821" s="5"/>
      <c r="E821" s="5"/>
      <c r="F821" s="5"/>
      <c r="G821" s="5"/>
      <c r="H821" s="5"/>
    </row>
    <row r="822" spans="1:8" s="4" customFormat="1" ht="18.75">
      <c r="A822" s="5"/>
      <c r="B822" s="5"/>
      <c r="C822" s="5"/>
      <c r="D822" s="5"/>
      <c r="E822" s="5"/>
      <c r="F822" s="5"/>
      <c r="G822" s="5"/>
      <c r="H822" s="5"/>
    </row>
    <row r="823" spans="1:8" s="4" customFormat="1" ht="18.75">
      <c r="A823" s="5"/>
      <c r="B823" s="5"/>
      <c r="C823" s="5"/>
      <c r="D823" s="5"/>
      <c r="E823" s="5"/>
      <c r="F823" s="5"/>
      <c r="G823" s="5"/>
      <c r="H823" s="5"/>
    </row>
    <row r="824" spans="1:8" s="4" customFormat="1" ht="18.75">
      <c r="A824" s="5"/>
      <c r="B824" s="5"/>
      <c r="C824" s="5"/>
      <c r="D824" s="5"/>
      <c r="E824" s="5"/>
      <c r="F824" s="5"/>
      <c r="G824" s="5"/>
      <c r="H824" s="5"/>
    </row>
    <row r="825" spans="1:8" s="4" customFormat="1" ht="18.75">
      <c r="A825" s="5"/>
      <c r="B825" s="5"/>
      <c r="C825" s="5"/>
      <c r="D825" s="5"/>
      <c r="E825" s="5"/>
      <c r="F825" s="5"/>
      <c r="G825" s="5"/>
      <c r="H825" s="5"/>
    </row>
    <row r="826" spans="1:8" s="4" customFormat="1" ht="18.75">
      <c r="A826" s="5"/>
      <c r="B826" s="5"/>
      <c r="C826" s="5"/>
      <c r="D826" s="5"/>
      <c r="E826" s="5"/>
      <c r="F826" s="5"/>
      <c r="G826" s="5"/>
      <c r="H826" s="5"/>
    </row>
    <row r="827" spans="1:8" s="4" customFormat="1" ht="18.75">
      <c r="A827" s="5"/>
      <c r="B827" s="5"/>
      <c r="C827" s="5"/>
      <c r="D827" s="5"/>
      <c r="E827" s="5"/>
      <c r="F827" s="5"/>
      <c r="G827" s="5"/>
      <c r="H827" s="5"/>
    </row>
    <row r="828" spans="1:8" s="4" customFormat="1" ht="18.75">
      <c r="A828" s="5"/>
      <c r="B828" s="5"/>
      <c r="C828" s="5"/>
      <c r="D828" s="5"/>
      <c r="E828" s="5"/>
      <c r="F828" s="5"/>
      <c r="G828" s="5"/>
      <c r="H828" s="5"/>
    </row>
    <row r="829" spans="1:8" s="4" customFormat="1" ht="18.75">
      <c r="A829" s="5"/>
      <c r="B829" s="5"/>
      <c r="C829" s="5"/>
      <c r="D829" s="5"/>
      <c r="E829" s="5"/>
      <c r="F829" s="5"/>
      <c r="G829" s="5"/>
      <c r="H829" s="5"/>
    </row>
    <row r="830" spans="1:8" s="4" customFormat="1" ht="18.75">
      <c r="A830" s="5"/>
      <c r="B830" s="5"/>
      <c r="C830" s="5"/>
      <c r="D830" s="5"/>
      <c r="E830" s="5"/>
      <c r="F830" s="5"/>
      <c r="G830" s="5"/>
      <c r="H830" s="5"/>
    </row>
    <row r="831" spans="1:8" s="4" customFormat="1" ht="18.75">
      <c r="A831" s="5"/>
      <c r="B831" s="5"/>
      <c r="C831" s="5"/>
      <c r="D831" s="5"/>
      <c r="E831" s="5"/>
      <c r="F831" s="5"/>
      <c r="G831" s="5"/>
      <c r="H831" s="5"/>
    </row>
    <row r="832" spans="1:8" s="4" customFormat="1" ht="18.75">
      <c r="A832" s="5"/>
      <c r="B832" s="5"/>
      <c r="C832" s="5"/>
      <c r="D832" s="5"/>
      <c r="E832" s="5"/>
      <c r="F832" s="5"/>
      <c r="G832" s="5"/>
      <c r="H832" s="5"/>
    </row>
    <row r="833" spans="1:8" s="4" customFormat="1" ht="18.75">
      <c r="A833" s="5"/>
      <c r="B833" s="5"/>
      <c r="C833" s="5"/>
      <c r="D833" s="5"/>
      <c r="E833" s="5"/>
      <c r="F833" s="5"/>
      <c r="G833" s="5"/>
      <c r="H833" s="5"/>
    </row>
    <row r="834" spans="1:8" s="4" customFormat="1" ht="18.75">
      <c r="A834" s="5"/>
      <c r="B834" s="5"/>
      <c r="C834" s="5"/>
      <c r="D834" s="5"/>
      <c r="E834" s="5"/>
      <c r="F834" s="5"/>
      <c r="G834" s="5"/>
      <c r="H834" s="5"/>
    </row>
    <row r="835" spans="1:8" s="4" customFormat="1" ht="18.75">
      <c r="A835" s="5"/>
      <c r="B835" s="5"/>
      <c r="C835" s="5"/>
      <c r="D835" s="5"/>
      <c r="E835" s="5"/>
      <c r="F835" s="5"/>
      <c r="G835" s="5"/>
      <c r="H835" s="5"/>
    </row>
    <row r="836" spans="1:8" s="4" customFormat="1" ht="18.75">
      <c r="A836" s="5"/>
      <c r="B836" s="5"/>
      <c r="C836" s="5"/>
      <c r="D836" s="5"/>
      <c r="E836" s="5"/>
      <c r="F836" s="5"/>
      <c r="G836" s="5"/>
      <c r="H836" s="5"/>
    </row>
    <row r="837" spans="1:8" s="4" customFormat="1" ht="18.75">
      <c r="A837" s="5"/>
      <c r="B837" s="5"/>
      <c r="C837" s="5"/>
      <c r="D837" s="5"/>
      <c r="E837" s="5"/>
      <c r="F837" s="5"/>
      <c r="G837" s="5"/>
      <c r="H837" s="5"/>
    </row>
    <row r="838" spans="1:8" s="4" customFormat="1" ht="18.75">
      <c r="A838" s="5"/>
      <c r="B838" s="5"/>
      <c r="C838" s="5"/>
      <c r="D838" s="5"/>
      <c r="E838" s="5"/>
      <c r="F838" s="5"/>
      <c r="G838" s="5"/>
      <c r="H838" s="5"/>
    </row>
    <row r="839" spans="1:8" s="4" customFormat="1" ht="18.75">
      <c r="A839" s="5"/>
      <c r="B839" s="5"/>
      <c r="C839" s="5"/>
      <c r="D839" s="5"/>
      <c r="E839" s="5"/>
      <c r="F839" s="5"/>
      <c r="G839" s="5"/>
      <c r="H839" s="5"/>
    </row>
    <row r="840" spans="1:8" s="4" customFormat="1" ht="18.75">
      <c r="A840" s="5"/>
      <c r="B840" s="5"/>
      <c r="C840" s="5"/>
      <c r="D840" s="5"/>
      <c r="E840" s="5"/>
      <c r="F840" s="5"/>
      <c r="G840" s="5"/>
      <c r="H840" s="5"/>
    </row>
    <row r="841" spans="1:8" s="4" customFormat="1" ht="18.75">
      <c r="A841" s="5"/>
      <c r="B841" s="5"/>
      <c r="C841" s="5"/>
      <c r="D841" s="5"/>
      <c r="E841" s="5"/>
      <c r="F841" s="5"/>
      <c r="G841" s="5"/>
      <c r="H841" s="5"/>
    </row>
    <row r="842" spans="1:8" s="4" customFormat="1" ht="18.75">
      <c r="A842" s="5"/>
      <c r="B842" s="5"/>
      <c r="C842" s="5"/>
      <c r="D842" s="5"/>
      <c r="E842" s="5"/>
      <c r="F842" s="5"/>
      <c r="G842" s="5"/>
      <c r="H842" s="5"/>
    </row>
    <row r="843" spans="1:8" s="4" customFormat="1" ht="18.75">
      <c r="A843" s="5"/>
      <c r="B843" s="5"/>
      <c r="C843" s="5"/>
      <c r="D843" s="5"/>
      <c r="E843" s="5"/>
      <c r="F843" s="5"/>
      <c r="G843" s="5"/>
      <c r="H843" s="5"/>
    </row>
    <row r="844" spans="1:8" s="4" customFormat="1" ht="18.75">
      <c r="A844" s="5"/>
      <c r="B844" s="5"/>
      <c r="C844" s="5"/>
      <c r="D844" s="5"/>
      <c r="E844" s="5"/>
      <c r="F844" s="5"/>
      <c r="G844" s="5"/>
      <c r="H844" s="5"/>
    </row>
    <row r="845" spans="1:8" s="4" customFormat="1" ht="18.75">
      <c r="A845" s="5"/>
      <c r="B845" s="5"/>
      <c r="C845" s="5"/>
      <c r="D845" s="5"/>
      <c r="E845" s="5"/>
      <c r="F845" s="5"/>
      <c r="G845" s="5"/>
      <c r="H845" s="5"/>
    </row>
    <row r="846" spans="1:8" s="4" customFormat="1" ht="18.75">
      <c r="A846" s="5"/>
      <c r="B846" s="5"/>
      <c r="C846" s="5"/>
      <c r="D846" s="5"/>
      <c r="E846" s="5"/>
      <c r="F846" s="5"/>
      <c r="G846" s="5"/>
      <c r="H846" s="5"/>
    </row>
    <row r="847" spans="1:8" s="4" customFormat="1" ht="18.75">
      <c r="A847" s="5"/>
      <c r="B847" s="5"/>
      <c r="C847" s="5"/>
      <c r="D847" s="5"/>
      <c r="E847" s="5"/>
      <c r="F847" s="5"/>
      <c r="G847" s="5"/>
      <c r="H847" s="5"/>
    </row>
    <row r="848" spans="1:8" s="4" customFormat="1" ht="18.75">
      <c r="A848" s="5"/>
      <c r="B848" s="5"/>
      <c r="C848" s="5"/>
      <c r="D848" s="5"/>
      <c r="E848" s="5"/>
      <c r="F848" s="5"/>
      <c r="G848" s="5"/>
      <c r="H848" s="5"/>
    </row>
    <row r="849" spans="1:8" s="4" customFormat="1" ht="18.75">
      <c r="A849" s="5"/>
      <c r="B849" s="5"/>
      <c r="C849" s="5"/>
      <c r="D849" s="5"/>
      <c r="E849" s="5"/>
      <c r="F849" s="5"/>
      <c r="G849" s="5"/>
      <c r="H849" s="5"/>
    </row>
    <row r="850" spans="1:8" s="4" customFormat="1" ht="18.75">
      <c r="A850" s="5"/>
      <c r="B850" s="5"/>
      <c r="C850" s="5"/>
      <c r="D850" s="5"/>
      <c r="E850" s="5"/>
      <c r="F850" s="5"/>
      <c r="G850" s="5"/>
      <c r="H850" s="5"/>
    </row>
    <row r="851" spans="1:8" s="4" customFormat="1" ht="18.75">
      <c r="A851" s="5"/>
      <c r="B851" s="5"/>
      <c r="C851" s="5"/>
      <c r="D851" s="5"/>
      <c r="E851" s="5"/>
      <c r="F851" s="5"/>
      <c r="G851" s="5"/>
      <c r="H851" s="5"/>
    </row>
    <row r="852" spans="1:8" s="4" customFormat="1" ht="18.75">
      <c r="A852" s="5"/>
      <c r="B852" s="5"/>
      <c r="C852" s="5"/>
      <c r="D852" s="5"/>
      <c r="E852" s="5"/>
      <c r="F852" s="5"/>
      <c r="G852" s="5"/>
      <c r="H852" s="5"/>
    </row>
    <row r="853" spans="1:8" s="4" customFormat="1" ht="18.75">
      <c r="A853" s="5"/>
      <c r="B853" s="5"/>
      <c r="C853" s="5"/>
      <c r="D853" s="5"/>
      <c r="E853" s="5"/>
      <c r="F853" s="5"/>
      <c r="G853" s="5"/>
      <c r="H853" s="5"/>
    </row>
    <row r="854" spans="1:8" s="4" customFormat="1" ht="18.75">
      <c r="A854" s="5"/>
      <c r="B854" s="5"/>
      <c r="C854" s="5"/>
      <c r="D854" s="5"/>
      <c r="E854" s="5"/>
      <c r="F854" s="5"/>
      <c r="G854" s="5"/>
      <c r="H854" s="5"/>
    </row>
    <row r="855" spans="1:8" s="4" customFormat="1" ht="18.75">
      <c r="A855" s="5"/>
      <c r="B855" s="5"/>
      <c r="C855" s="5"/>
      <c r="D855" s="5"/>
      <c r="E855" s="5"/>
      <c r="F855" s="5"/>
      <c r="G855" s="5"/>
      <c r="H855" s="5"/>
    </row>
    <row r="856" spans="1:8" s="4" customFormat="1" ht="18.75">
      <c r="A856" s="5"/>
      <c r="B856" s="5"/>
      <c r="C856" s="5"/>
      <c r="D856" s="5"/>
      <c r="E856" s="5"/>
      <c r="F856" s="5"/>
      <c r="G856" s="5"/>
      <c r="H856" s="5"/>
    </row>
    <row r="857" spans="1:8" s="4" customFormat="1" ht="18.75">
      <c r="A857" s="5"/>
      <c r="B857" s="5"/>
      <c r="C857" s="5"/>
      <c r="D857" s="5"/>
      <c r="E857" s="5"/>
      <c r="F857" s="5"/>
      <c r="G857" s="5"/>
      <c r="H857" s="5"/>
    </row>
    <row r="858" spans="1:8" s="4" customFormat="1" ht="18.75">
      <c r="A858" s="5"/>
      <c r="B858" s="5"/>
      <c r="C858" s="5"/>
      <c r="D858" s="5"/>
      <c r="E858" s="5"/>
      <c r="F858" s="5"/>
      <c r="G858" s="5"/>
      <c r="H858" s="5"/>
    </row>
    <row r="859" spans="1:8" s="4" customFormat="1" ht="18.75">
      <c r="A859" s="5"/>
      <c r="B859" s="5"/>
      <c r="C859" s="5"/>
      <c r="D859" s="5"/>
      <c r="E859" s="5"/>
      <c r="F859" s="5"/>
      <c r="G859" s="5"/>
      <c r="H859" s="5"/>
    </row>
    <row r="860" spans="1:8" s="4" customFormat="1" ht="18.75">
      <c r="A860" s="5"/>
      <c r="B860" s="5"/>
      <c r="C860" s="5"/>
      <c r="D860" s="5"/>
      <c r="E860" s="5"/>
      <c r="F860" s="5"/>
      <c r="G860" s="5"/>
      <c r="H860" s="5"/>
    </row>
    <row r="861" spans="1:8" s="4" customFormat="1" ht="18.75">
      <c r="A861" s="5"/>
      <c r="B861" s="5"/>
      <c r="C861" s="5"/>
      <c r="D861" s="5"/>
      <c r="E861" s="5"/>
      <c r="F861" s="5"/>
      <c r="G861" s="5"/>
      <c r="H861" s="5"/>
    </row>
    <row r="862" spans="1:8" s="4" customFormat="1" ht="18.75">
      <c r="A862" s="5"/>
      <c r="B862" s="5"/>
      <c r="C862" s="5"/>
      <c r="D862" s="5"/>
      <c r="E862" s="5"/>
      <c r="F862" s="5"/>
      <c r="G862" s="5"/>
      <c r="H862" s="5"/>
    </row>
    <row r="863" spans="1:8" s="4" customFormat="1" ht="18.75">
      <c r="A863" s="5"/>
      <c r="B863" s="5"/>
      <c r="C863" s="5"/>
      <c r="D863" s="5"/>
      <c r="E863" s="5"/>
      <c r="F863" s="5"/>
      <c r="G863" s="5"/>
      <c r="H863" s="5"/>
    </row>
    <row r="864" spans="1:8" s="4" customFormat="1" ht="18.75">
      <c r="A864" s="5"/>
      <c r="B864" s="5"/>
      <c r="C864" s="5"/>
      <c r="D864" s="5"/>
      <c r="E864" s="5"/>
      <c r="F864" s="5"/>
      <c r="G864" s="5"/>
      <c r="H864" s="5"/>
    </row>
    <row r="865" spans="1:8" s="4" customFormat="1" ht="18.75">
      <c r="A865" s="5"/>
      <c r="B865" s="5"/>
      <c r="C865" s="5"/>
      <c r="D865" s="5"/>
      <c r="E865" s="5"/>
      <c r="F865" s="5"/>
      <c r="G865" s="5"/>
      <c r="H865" s="5"/>
    </row>
    <row r="866" spans="1:8" s="4" customFormat="1" ht="18.75">
      <c r="A866" s="5"/>
      <c r="B866" s="5"/>
      <c r="C866" s="5"/>
      <c r="D866" s="5"/>
      <c r="E866" s="5"/>
      <c r="F866" s="5"/>
      <c r="G866" s="5"/>
      <c r="H866" s="5"/>
    </row>
    <row r="867" spans="1:8" s="4" customFormat="1" ht="18.75">
      <c r="A867" s="5"/>
      <c r="B867" s="5"/>
      <c r="C867" s="5"/>
      <c r="D867" s="5"/>
      <c r="E867" s="5"/>
      <c r="F867" s="5"/>
      <c r="G867" s="5"/>
      <c r="H867" s="5"/>
    </row>
    <row r="868" spans="1:8" s="4" customFormat="1" ht="18.75">
      <c r="A868" s="5"/>
      <c r="B868" s="5"/>
      <c r="C868" s="5"/>
      <c r="D868" s="5"/>
      <c r="E868" s="5"/>
      <c r="F868" s="5"/>
      <c r="G868" s="5"/>
      <c r="H868" s="5"/>
    </row>
    <row r="869" spans="1:8" s="4" customFormat="1" ht="18.75">
      <c r="A869" s="5"/>
      <c r="B869" s="5"/>
      <c r="C869" s="5"/>
      <c r="D869" s="5"/>
      <c r="E869" s="5"/>
      <c r="F869" s="5"/>
      <c r="G869" s="5"/>
      <c r="H869" s="5"/>
    </row>
    <row r="870" spans="1:8" s="4" customFormat="1" ht="18.75">
      <c r="A870" s="5"/>
      <c r="B870" s="5"/>
      <c r="C870" s="5"/>
      <c r="D870" s="5"/>
      <c r="E870" s="5"/>
      <c r="F870" s="5"/>
      <c r="G870" s="5"/>
      <c r="H870" s="5"/>
    </row>
    <row r="871" spans="1:8" s="4" customFormat="1" ht="18.75">
      <c r="A871" s="5"/>
      <c r="B871" s="5"/>
      <c r="C871" s="5"/>
      <c r="D871" s="5"/>
      <c r="E871" s="5"/>
      <c r="F871" s="5"/>
      <c r="G871" s="5"/>
      <c r="H871" s="5"/>
    </row>
    <row r="872" spans="1:8" s="4" customFormat="1" ht="18.75">
      <c r="A872" s="5"/>
      <c r="B872" s="5"/>
      <c r="C872" s="5"/>
      <c r="D872" s="5"/>
      <c r="E872" s="5"/>
      <c r="F872" s="5"/>
      <c r="G872" s="5"/>
      <c r="H872" s="5"/>
    </row>
    <row r="873" spans="1:8" s="4" customFormat="1" ht="18.75">
      <c r="A873" s="5"/>
      <c r="B873" s="5"/>
      <c r="C873" s="5"/>
      <c r="D873" s="5"/>
      <c r="E873" s="5"/>
      <c r="F873" s="5"/>
      <c r="G873" s="5"/>
      <c r="H873" s="5"/>
    </row>
    <row r="874" spans="1:8" s="4" customFormat="1" ht="18.75">
      <c r="A874" s="5"/>
      <c r="B874" s="5"/>
      <c r="C874" s="5"/>
      <c r="D874" s="5"/>
      <c r="E874" s="5"/>
      <c r="F874" s="5"/>
      <c r="G874" s="5"/>
      <c r="H874" s="5"/>
    </row>
    <row r="875" spans="1:8" s="4" customFormat="1" ht="18.75">
      <c r="A875" s="5"/>
      <c r="B875" s="5"/>
      <c r="C875" s="5"/>
      <c r="D875" s="5"/>
      <c r="E875" s="5"/>
      <c r="F875" s="5"/>
      <c r="G875" s="5"/>
      <c r="H875" s="5"/>
    </row>
    <row r="876" spans="1:8" s="4" customFormat="1" ht="18.75">
      <c r="A876" s="5"/>
      <c r="B876" s="5"/>
      <c r="C876" s="5"/>
      <c r="D876" s="5"/>
      <c r="E876" s="5"/>
      <c r="F876" s="5"/>
      <c r="G876" s="5"/>
      <c r="H876" s="5"/>
    </row>
    <row r="877" spans="1:8" s="4" customFormat="1" ht="18.75">
      <c r="A877" s="5"/>
      <c r="B877" s="5"/>
      <c r="C877" s="5"/>
      <c r="D877" s="5"/>
      <c r="E877" s="5"/>
      <c r="F877" s="5"/>
      <c r="G877" s="5"/>
      <c r="H877" s="5"/>
    </row>
    <row r="878" spans="1:8" s="4" customFormat="1" ht="18.75">
      <c r="A878" s="5"/>
      <c r="B878" s="5"/>
      <c r="C878" s="5"/>
      <c r="D878" s="5"/>
      <c r="E878" s="5"/>
      <c r="F878" s="5"/>
      <c r="G878" s="5"/>
      <c r="H878" s="5"/>
    </row>
    <row r="879" spans="1:8" s="4" customFormat="1" ht="18.75">
      <c r="A879" s="5"/>
      <c r="B879" s="5"/>
      <c r="C879" s="5"/>
      <c r="D879" s="5"/>
      <c r="E879" s="5"/>
      <c r="F879" s="5"/>
      <c r="G879" s="5"/>
      <c r="H879" s="5"/>
    </row>
    <row r="880" spans="1:8" s="4" customFormat="1" ht="18.75">
      <c r="A880" s="5"/>
      <c r="B880" s="5"/>
      <c r="C880" s="5"/>
      <c r="D880" s="5"/>
      <c r="E880" s="5"/>
      <c r="F880" s="5"/>
      <c r="G880" s="5"/>
      <c r="H880" s="5"/>
    </row>
    <row r="881" spans="1:8" s="4" customFormat="1" ht="18.75">
      <c r="A881" s="5"/>
      <c r="B881" s="5"/>
      <c r="C881" s="5"/>
      <c r="D881" s="5"/>
      <c r="E881" s="5"/>
      <c r="F881" s="5"/>
      <c r="G881" s="5"/>
      <c r="H881" s="5"/>
    </row>
    <row r="882" spans="1:8" s="4" customFormat="1" ht="18.75">
      <c r="A882" s="5"/>
      <c r="B882" s="5"/>
      <c r="C882" s="5"/>
      <c r="D882" s="5"/>
      <c r="E882" s="5"/>
      <c r="F882" s="5"/>
      <c r="G882" s="5"/>
      <c r="H882" s="5"/>
    </row>
    <row r="883" spans="1:8" s="4" customFormat="1" ht="18.75">
      <c r="A883" s="5"/>
      <c r="B883" s="5"/>
      <c r="C883" s="5"/>
      <c r="D883" s="5"/>
      <c r="E883" s="5"/>
      <c r="F883" s="5"/>
      <c r="G883" s="5"/>
      <c r="H883" s="5"/>
    </row>
    <row r="884" spans="1:8" s="4" customFormat="1" ht="18.75">
      <c r="A884" s="5"/>
      <c r="B884" s="5"/>
      <c r="C884" s="5"/>
      <c r="D884" s="5"/>
      <c r="E884" s="5"/>
      <c r="F884" s="5"/>
      <c r="G884" s="5"/>
      <c r="H884" s="5"/>
    </row>
    <row r="885" spans="1:8" s="4" customFormat="1" ht="18.75">
      <c r="A885" s="5"/>
      <c r="B885" s="5"/>
      <c r="C885" s="5"/>
      <c r="D885" s="5"/>
      <c r="E885" s="5"/>
      <c r="F885" s="5"/>
      <c r="G885" s="5"/>
      <c r="H885" s="5"/>
    </row>
    <row r="886" spans="1:8" s="4" customFormat="1" ht="18.75">
      <c r="A886" s="5"/>
      <c r="B886" s="5"/>
      <c r="C886" s="5"/>
      <c r="D886" s="5"/>
      <c r="E886" s="5"/>
      <c r="F886" s="5"/>
      <c r="G886" s="5"/>
      <c r="H886" s="5"/>
    </row>
    <row r="887" spans="1:8" s="4" customFormat="1" ht="18.75">
      <c r="A887" s="5"/>
      <c r="B887" s="5"/>
      <c r="C887" s="5"/>
      <c r="D887" s="5"/>
      <c r="E887" s="5"/>
      <c r="F887" s="5"/>
      <c r="G887" s="5"/>
      <c r="H887" s="5"/>
    </row>
    <row r="888" spans="1:8" s="4" customFormat="1" ht="18.75">
      <c r="A888" s="5"/>
      <c r="B888" s="5"/>
      <c r="C888" s="5"/>
      <c r="D888" s="5"/>
      <c r="E888" s="5"/>
      <c r="F888" s="5"/>
      <c r="G888" s="5"/>
      <c r="H888" s="5"/>
    </row>
    <row r="889" spans="1:8" s="4" customFormat="1" ht="18.75">
      <c r="A889" s="5"/>
      <c r="B889" s="5"/>
      <c r="C889" s="5"/>
      <c r="D889" s="5"/>
      <c r="E889" s="5"/>
      <c r="F889" s="5"/>
      <c r="G889" s="5"/>
      <c r="H889" s="5"/>
    </row>
    <row r="890" spans="1:8" s="4" customFormat="1" ht="18.75">
      <c r="A890" s="5"/>
      <c r="B890" s="5"/>
      <c r="C890" s="5"/>
      <c r="D890" s="5"/>
      <c r="E890" s="5"/>
      <c r="F890" s="5"/>
      <c r="G890" s="5"/>
      <c r="H890" s="5"/>
    </row>
    <row r="891" spans="1:8" s="4" customFormat="1" ht="18.75">
      <c r="A891" s="5"/>
      <c r="B891" s="5"/>
      <c r="C891" s="5"/>
      <c r="D891" s="5"/>
      <c r="E891" s="5"/>
      <c r="F891" s="5"/>
      <c r="G891" s="5"/>
      <c r="H891" s="5"/>
    </row>
    <row r="892" spans="1:8" s="4" customFormat="1" ht="18.75">
      <c r="A892" s="5"/>
      <c r="B892" s="5"/>
      <c r="C892" s="5"/>
      <c r="D892" s="5"/>
      <c r="E892" s="5"/>
      <c r="F892" s="5"/>
      <c r="G892" s="5"/>
      <c r="H892" s="5"/>
    </row>
    <row r="893" spans="1:8" s="4" customFormat="1" ht="18.75">
      <c r="A893" s="5"/>
      <c r="B893" s="5"/>
      <c r="C893" s="5"/>
      <c r="D893" s="5"/>
      <c r="E893" s="5"/>
      <c r="F893" s="5"/>
      <c r="G893" s="5"/>
      <c r="H893" s="5"/>
    </row>
    <row r="894" spans="1:8" s="4" customFormat="1" ht="18.75">
      <c r="A894" s="5"/>
      <c r="B894" s="5"/>
      <c r="C894" s="5"/>
      <c r="D894" s="5"/>
      <c r="E894" s="5"/>
      <c r="F894" s="5"/>
      <c r="G894" s="5"/>
      <c r="H894" s="5"/>
    </row>
    <row r="895" spans="1:8" s="4" customFormat="1" ht="18.75">
      <c r="A895" s="5"/>
      <c r="B895" s="5"/>
      <c r="C895" s="5"/>
      <c r="D895" s="5"/>
      <c r="E895" s="5"/>
      <c r="F895" s="5"/>
      <c r="G895" s="5"/>
      <c r="H895" s="5"/>
    </row>
    <row r="896" spans="1:8" s="4" customFormat="1" ht="18.75">
      <c r="A896" s="5"/>
      <c r="B896" s="5"/>
      <c r="C896" s="5"/>
      <c r="D896" s="5"/>
      <c r="E896" s="5"/>
      <c r="F896" s="5"/>
      <c r="G896" s="5"/>
      <c r="H896" s="5"/>
    </row>
    <row r="897" spans="1:8" s="4" customFormat="1" ht="18.75">
      <c r="A897" s="5"/>
      <c r="B897" s="5"/>
      <c r="C897" s="5"/>
      <c r="D897" s="5"/>
      <c r="E897" s="5"/>
      <c r="F897" s="5"/>
      <c r="G897" s="5"/>
      <c r="H897" s="5"/>
    </row>
    <row r="898" spans="1:8" s="4" customFormat="1" ht="18.75">
      <c r="A898" s="5"/>
      <c r="B898" s="5"/>
      <c r="C898" s="5"/>
      <c r="D898" s="5"/>
      <c r="E898" s="5"/>
      <c r="F898" s="5"/>
      <c r="G898" s="5"/>
      <c r="H898" s="5"/>
    </row>
    <row r="899" spans="1:8" s="4" customFormat="1" ht="18.75">
      <c r="A899" s="5"/>
      <c r="B899" s="5"/>
      <c r="C899" s="5"/>
      <c r="D899" s="5"/>
      <c r="E899" s="5"/>
      <c r="F899" s="5"/>
      <c r="G899" s="5"/>
      <c r="H899" s="5"/>
    </row>
    <row r="900" spans="1:8" s="4" customFormat="1" ht="18.75">
      <c r="A900" s="5"/>
      <c r="B900" s="5"/>
      <c r="C900" s="5"/>
      <c r="D900" s="5"/>
      <c r="E900" s="5"/>
      <c r="F900" s="5"/>
      <c r="G900" s="5"/>
      <c r="H900" s="5"/>
    </row>
    <row r="901" spans="1:8" s="4" customFormat="1" ht="18.75">
      <c r="A901" s="5"/>
      <c r="B901" s="5"/>
      <c r="C901" s="5"/>
      <c r="D901" s="5"/>
      <c r="E901" s="5"/>
      <c r="F901" s="5"/>
      <c r="G901" s="5"/>
      <c r="H901" s="5"/>
    </row>
    <row r="902" spans="1:8" s="4" customFormat="1" ht="18.75">
      <c r="A902" s="5"/>
      <c r="B902" s="5"/>
      <c r="C902" s="5"/>
      <c r="D902" s="5"/>
      <c r="E902" s="5"/>
      <c r="F902" s="5"/>
      <c r="G902" s="5"/>
      <c r="H902" s="5"/>
    </row>
    <row r="903" spans="1:8" s="4" customFormat="1" ht="18.75">
      <c r="A903" s="5"/>
      <c r="B903" s="5"/>
      <c r="C903" s="5"/>
      <c r="D903" s="5"/>
      <c r="E903" s="5"/>
      <c r="F903" s="5"/>
      <c r="G903" s="5"/>
      <c r="H903" s="5"/>
    </row>
    <row r="904" spans="1:8" s="4" customFormat="1" ht="18.75">
      <c r="A904" s="5"/>
      <c r="B904" s="5"/>
      <c r="C904" s="5"/>
      <c r="D904" s="5"/>
      <c r="E904" s="5"/>
      <c r="F904" s="5"/>
      <c r="G904" s="5"/>
      <c r="H904" s="5"/>
    </row>
    <row r="905" spans="1:8" s="4" customFormat="1" ht="18.75">
      <c r="A905" s="5"/>
      <c r="B905" s="5"/>
      <c r="C905" s="5"/>
      <c r="D905" s="5"/>
      <c r="E905" s="5"/>
      <c r="F905" s="5"/>
      <c r="G905" s="5"/>
      <c r="H905" s="5"/>
    </row>
    <row r="906" spans="1:8" s="4" customFormat="1" ht="18.75">
      <c r="A906" s="5"/>
      <c r="B906" s="5"/>
      <c r="C906" s="5"/>
      <c r="D906" s="5"/>
      <c r="E906" s="5"/>
      <c r="F906" s="5"/>
      <c r="G906" s="5"/>
      <c r="H906" s="5"/>
    </row>
    <row r="907" spans="1:8" s="4" customFormat="1" ht="18.75">
      <c r="A907" s="5"/>
      <c r="B907" s="5"/>
      <c r="C907" s="5"/>
      <c r="D907" s="5"/>
      <c r="E907" s="5"/>
      <c r="F907" s="5"/>
      <c r="G907" s="5"/>
      <c r="H907" s="5"/>
    </row>
    <row r="908" spans="1:8" s="4" customFormat="1" ht="18.75">
      <c r="A908" s="5"/>
      <c r="B908" s="5"/>
      <c r="C908" s="5"/>
      <c r="D908" s="5"/>
      <c r="E908" s="5"/>
      <c r="F908" s="5"/>
      <c r="G908" s="5"/>
      <c r="H908" s="5"/>
    </row>
    <row r="909" spans="1:8" s="4" customFormat="1" ht="18.75">
      <c r="A909" s="5"/>
      <c r="B909" s="5"/>
      <c r="C909" s="5"/>
      <c r="D909" s="5"/>
      <c r="E909" s="5"/>
      <c r="F909" s="5"/>
      <c r="G909" s="5"/>
      <c r="H909" s="5"/>
    </row>
    <row r="910" spans="1:8" s="4" customFormat="1" ht="18.75">
      <c r="A910" s="5"/>
      <c r="B910" s="5"/>
      <c r="C910" s="5"/>
      <c r="D910" s="5"/>
      <c r="E910" s="5"/>
      <c r="F910" s="5"/>
      <c r="G910" s="5"/>
      <c r="H910" s="5"/>
    </row>
    <row r="911" spans="1:8" s="4" customFormat="1" ht="18.75">
      <c r="A911" s="5"/>
      <c r="B911" s="5"/>
      <c r="C911" s="5"/>
      <c r="D911" s="5"/>
      <c r="E911" s="5"/>
      <c r="F911" s="5"/>
      <c r="G911" s="5"/>
      <c r="H911" s="5"/>
    </row>
    <row r="912" spans="1:8" s="4" customFormat="1" ht="18.75">
      <c r="A912" s="5"/>
      <c r="B912" s="5"/>
      <c r="C912" s="5"/>
      <c r="D912" s="5"/>
      <c r="E912" s="5"/>
      <c r="F912" s="5"/>
      <c r="G912" s="5"/>
      <c r="H912" s="5"/>
    </row>
    <row r="913" spans="1:8" s="4" customFormat="1" ht="18.75">
      <c r="A913" s="5"/>
      <c r="B913" s="5"/>
      <c r="C913" s="5"/>
      <c r="D913" s="5"/>
      <c r="E913" s="5"/>
      <c r="F913" s="5"/>
      <c r="G913" s="5"/>
      <c r="H913" s="5"/>
    </row>
    <row r="914" spans="1:8" s="4" customFormat="1" ht="18.75">
      <c r="A914" s="5"/>
      <c r="B914" s="5"/>
      <c r="C914" s="5"/>
      <c r="D914" s="5"/>
      <c r="E914" s="5"/>
      <c r="F914" s="5"/>
      <c r="G914" s="5"/>
      <c r="H914" s="5"/>
    </row>
    <row r="915" spans="1:8" s="4" customFormat="1" ht="18.75">
      <c r="A915" s="5"/>
      <c r="B915" s="5"/>
      <c r="C915" s="5"/>
      <c r="D915" s="5"/>
      <c r="E915" s="5"/>
      <c r="F915" s="5"/>
      <c r="G915" s="5"/>
      <c r="H915" s="5"/>
    </row>
    <row r="916" spans="1:8" s="4" customFormat="1" ht="18.75">
      <c r="A916" s="5"/>
      <c r="B916" s="5"/>
      <c r="C916" s="5"/>
      <c r="D916" s="5"/>
      <c r="E916" s="5"/>
      <c r="F916" s="5"/>
      <c r="G916" s="5"/>
      <c r="H916" s="5"/>
    </row>
    <row r="917" spans="1:8" s="4" customFormat="1" ht="18.75">
      <c r="A917" s="5"/>
      <c r="B917" s="5"/>
      <c r="C917" s="5"/>
      <c r="D917" s="5"/>
      <c r="E917" s="5"/>
      <c r="F917" s="5"/>
      <c r="G917" s="5"/>
      <c r="H917" s="5"/>
    </row>
    <row r="918" spans="1:8" s="4" customFormat="1" ht="18.75">
      <c r="A918" s="5"/>
      <c r="B918" s="5"/>
      <c r="C918" s="5"/>
      <c r="D918" s="5"/>
      <c r="E918" s="5"/>
      <c r="F918" s="5"/>
      <c r="G918" s="5"/>
      <c r="H918" s="5"/>
    </row>
    <row r="919" spans="1:8" s="4" customFormat="1" ht="18.75">
      <c r="A919" s="5"/>
      <c r="B919" s="5"/>
      <c r="C919" s="5"/>
      <c r="D919" s="5"/>
      <c r="E919" s="5"/>
      <c r="F919" s="5"/>
      <c r="G919" s="5"/>
      <c r="H919" s="5"/>
    </row>
    <row r="920" spans="1:8" s="4" customFormat="1" ht="18.75">
      <c r="A920" s="5"/>
      <c r="B920" s="5"/>
      <c r="C920" s="5"/>
      <c r="D920" s="5"/>
      <c r="E920" s="5"/>
      <c r="F920" s="5"/>
      <c r="G920" s="5"/>
      <c r="H920" s="5"/>
    </row>
    <row r="921" spans="1:8" s="4" customFormat="1" ht="18.75">
      <c r="A921" s="5"/>
      <c r="B921" s="5"/>
      <c r="C921" s="5"/>
      <c r="D921" s="5"/>
      <c r="E921" s="5"/>
      <c r="F921" s="5"/>
      <c r="G921" s="5"/>
      <c r="H921" s="5"/>
    </row>
    <row r="922" spans="1:8" s="4" customFormat="1" ht="18.75">
      <c r="A922" s="5"/>
      <c r="B922" s="5"/>
      <c r="C922" s="5"/>
      <c r="D922" s="5"/>
      <c r="E922" s="5"/>
      <c r="F922" s="5"/>
      <c r="G922" s="5"/>
      <c r="H922" s="5"/>
    </row>
    <row r="923" spans="1:8" s="4" customFormat="1" ht="18.75">
      <c r="A923" s="5"/>
      <c r="B923" s="5"/>
      <c r="C923" s="5"/>
      <c r="D923" s="5"/>
      <c r="E923" s="5"/>
      <c r="F923" s="5"/>
      <c r="G923" s="5"/>
      <c r="H923" s="5"/>
    </row>
    <row r="924" spans="1:8" s="4" customFormat="1" ht="18.75">
      <c r="A924" s="5"/>
      <c r="B924" s="5"/>
      <c r="C924" s="5"/>
      <c r="D924" s="5"/>
      <c r="E924" s="5"/>
      <c r="F924" s="5"/>
      <c r="G924" s="5"/>
      <c r="H924" s="5"/>
    </row>
    <row r="925" spans="1:8" s="4" customFormat="1" ht="18.75">
      <c r="A925" s="5"/>
      <c r="B925" s="5"/>
      <c r="C925" s="5"/>
      <c r="D925" s="5"/>
      <c r="E925" s="5"/>
      <c r="F925" s="5"/>
      <c r="G925" s="5"/>
      <c r="H925" s="5"/>
    </row>
    <row r="926" spans="1:8" s="4" customFormat="1" ht="18.75">
      <c r="A926" s="5"/>
      <c r="B926" s="5"/>
      <c r="C926" s="5"/>
      <c r="D926" s="5"/>
      <c r="E926" s="5"/>
      <c r="F926" s="5"/>
      <c r="G926" s="5"/>
      <c r="H926" s="5"/>
    </row>
    <row r="927" spans="1:8" s="4" customFormat="1" ht="18.75">
      <c r="A927" s="5"/>
      <c r="B927" s="5"/>
      <c r="C927" s="5"/>
      <c r="D927" s="5"/>
      <c r="E927" s="5"/>
      <c r="F927" s="5"/>
      <c r="G927" s="5"/>
      <c r="H927" s="5"/>
    </row>
    <row r="928" spans="1:8" s="4" customFormat="1" ht="18.75">
      <c r="A928" s="5"/>
      <c r="B928" s="5"/>
      <c r="C928" s="5"/>
      <c r="D928" s="5"/>
      <c r="E928" s="5"/>
      <c r="F928" s="5"/>
      <c r="G928" s="5"/>
      <c r="H928" s="5"/>
    </row>
    <row r="929" spans="1:8" s="4" customFormat="1" ht="18.75">
      <c r="A929" s="5"/>
      <c r="B929" s="5"/>
      <c r="C929" s="5"/>
      <c r="D929" s="5"/>
      <c r="E929" s="5"/>
      <c r="F929" s="5"/>
      <c r="G929" s="5"/>
      <c r="H929" s="5"/>
    </row>
    <row r="930" spans="1:8" s="4" customFormat="1" ht="18.75">
      <c r="A930" s="5"/>
      <c r="B930" s="5"/>
      <c r="C930" s="5"/>
      <c r="D930" s="5"/>
      <c r="E930" s="5"/>
      <c r="F930" s="5"/>
      <c r="G930" s="5"/>
      <c r="H930" s="5"/>
    </row>
    <row r="931" spans="1:8" s="4" customFormat="1" ht="18.75">
      <c r="A931" s="5"/>
      <c r="B931" s="5"/>
      <c r="C931" s="5"/>
      <c r="D931" s="5"/>
      <c r="E931" s="5"/>
      <c r="F931" s="5"/>
      <c r="G931" s="5"/>
      <c r="H931" s="5"/>
    </row>
    <row r="932" spans="1:8" s="4" customFormat="1" ht="18.75">
      <c r="A932" s="5"/>
      <c r="B932" s="5"/>
      <c r="C932" s="5"/>
      <c r="D932" s="5"/>
      <c r="E932" s="5"/>
      <c r="F932" s="5"/>
      <c r="G932" s="5"/>
      <c r="H932" s="5"/>
    </row>
    <row r="933" spans="1:8" s="4" customFormat="1" ht="18.75">
      <c r="A933" s="5"/>
      <c r="B933" s="5"/>
      <c r="C933" s="5"/>
      <c r="D933" s="5"/>
      <c r="E933" s="5"/>
      <c r="F933" s="5"/>
      <c r="G933" s="5"/>
      <c r="H933" s="5"/>
    </row>
    <row r="934" spans="1:8" s="4" customFormat="1" ht="18.75">
      <c r="A934" s="5"/>
      <c r="B934" s="5"/>
      <c r="C934" s="5"/>
      <c r="D934" s="5"/>
      <c r="E934" s="5"/>
      <c r="F934" s="5"/>
      <c r="G934" s="5"/>
      <c r="H934" s="5"/>
    </row>
    <row r="935" spans="1:8" s="4" customFormat="1" ht="18.75">
      <c r="A935" s="5"/>
      <c r="B935" s="5"/>
      <c r="C935" s="5"/>
      <c r="D935" s="5"/>
      <c r="E935" s="5"/>
      <c r="F935" s="5"/>
      <c r="G935" s="5"/>
      <c r="H935" s="5"/>
    </row>
    <row r="936" spans="1:8" s="4" customFormat="1" ht="18.75">
      <c r="A936" s="5"/>
      <c r="B936" s="5"/>
      <c r="C936" s="5"/>
      <c r="D936" s="5"/>
      <c r="E936" s="5"/>
      <c r="F936" s="5"/>
      <c r="G936" s="5"/>
      <c r="H936" s="5"/>
    </row>
    <row r="937" spans="1:8" s="4" customFormat="1" ht="18.75">
      <c r="A937" s="5"/>
      <c r="B937" s="5"/>
      <c r="C937" s="5"/>
      <c r="D937" s="5"/>
      <c r="E937" s="5"/>
      <c r="F937" s="5"/>
      <c r="G937" s="5"/>
      <c r="H937" s="5"/>
    </row>
    <row r="938" spans="1:8" s="4" customFormat="1" ht="18.75">
      <c r="A938" s="5"/>
      <c r="B938" s="5"/>
      <c r="C938" s="5"/>
      <c r="D938" s="5"/>
      <c r="E938" s="5"/>
      <c r="F938" s="5"/>
      <c r="G938" s="5"/>
      <c r="H938" s="5"/>
    </row>
    <row r="939" spans="1:8" s="4" customFormat="1" ht="18.75">
      <c r="A939" s="5"/>
      <c r="B939" s="5"/>
      <c r="C939" s="5"/>
      <c r="D939" s="5"/>
      <c r="E939" s="5"/>
      <c r="F939" s="5"/>
      <c r="G939" s="5"/>
      <c r="H939" s="5"/>
    </row>
    <row r="940" spans="1:8" s="4" customFormat="1" ht="18.75">
      <c r="A940" s="5"/>
      <c r="B940" s="5"/>
      <c r="C940" s="5"/>
      <c r="D940" s="5"/>
      <c r="E940" s="5"/>
      <c r="F940" s="5"/>
      <c r="G940" s="5"/>
      <c r="H940" s="5"/>
    </row>
    <row r="941" spans="1:8" s="4" customFormat="1" ht="18.75">
      <c r="A941" s="5"/>
      <c r="B941" s="5"/>
      <c r="C941" s="5"/>
      <c r="D941" s="5"/>
      <c r="E941" s="5"/>
      <c r="F941" s="5"/>
      <c r="G941" s="5"/>
      <c r="H941" s="5"/>
    </row>
    <row r="942" spans="1:8" s="4" customFormat="1" ht="18.75">
      <c r="A942" s="5"/>
      <c r="B942" s="5"/>
      <c r="C942" s="5"/>
      <c r="D942" s="5"/>
      <c r="E942" s="5"/>
      <c r="F942" s="5"/>
      <c r="G942" s="5"/>
      <c r="H942" s="5"/>
    </row>
    <row r="943" spans="1:8" s="4" customFormat="1" ht="18.75">
      <c r="A943" s="5"/>
      <c r="B943" s="5"/>
      <c r="C943" s="5"/>
      <c r="D943" s="5"/>
      <c r="E943" s="5"/>
      <c r="F943" s="5"/>
      <c r="G943" s="5"/>
      <c r="H943" s="5"/>
    </row>
    <row r="944" spans="1:8" s="4" customFormat="1" ht="18.75">
      <c r="A944" s="5"/>
      <c r="B944" s="5"/>
      <c r="C944" s="5"/>
      <c r="D944" s="5"/>
      <c r="E944" s="5"/>
      <c r="F944" s="5"/>
      <c r="G944" s="5"/>
      <c r="H944" s="5"/>
    </row>
    <row r="945" spans="1:8" s="4" customFormat="1" ht="18.75">
      <c r="A945" s="5"/>
      <c r="B945" s="5"/>
      <c r="C945" s="5"/>
      <c r="D945" s="5"/>
      <c r="E945" s="5"/>
      <c r="F945" s="5"/>
      <c r="G945" s="5"/>
      <c r="H945" s="5"/>
    </row>
    <row r="946" spans="1:8" s="4" customFormat="1" ht="18.75">
      <c r="A946" s="5"/>
      <c r="B946" s="5"/>
      <c r="C946" s="5"/>
      <c r="D946" s="5"/>
      <c r="E946" s="5"/>
      <c r="F946" s="5"/>
      <c r="G946" s="5"/>
      <c r="H946" s="5"/>
    </row>
    <row r="947" spans="1:8" s="4" customFormat="1" ht="18.75">
      <c r="A947" s="5"/>
      <c r="B947" s="5"/>
      <c r="C947" s="5"/>
      <c r="D947" s="5"/>
      <c r="E947" s="5"/>
      <c r="F947" s="5"/>
      <c r="G947" s="5"/>
      <c r="H947" s="5"/>
    </row>
    <row r="948" spans="1:8" s="4" customFormat="1" ht="18.75">
      <c r="A948" s="5"/>
      <c r="B948" s="5"/>
      <c r="C948" s="5"/>
      <c r="D948" s="5"/>
      <c r="E948" s="5"/>
      <c r="F948" s="5"/>
      <c r="G948" s="5"/>
      <c r="H948" s="5"/>
    </row>
    <row r="949" spans="1:8" s="4" customFormat="1" ht="18.75">
      <c r="A949" s="5"/>
      <c r="B949" s="5"/>
      <c r="C949" s="5"/>
      <c r="D949" s="5"/>
      <c r="E949" s="5"/>
      <c r="F949" s="5"/>
      <c r="G949" s="5"/>
      <c r="H949" s="5"/>
    </row>
    <row r="950" spans="1:8" s="4" customFormat="1" ht="18.75">
      <c r="A950" s="5"/>
      <c r="B950" s="5"/>
      <c r="C950" s="5"/>
      <c r="D950" s="5"/>
      <c r="E950" s="5"/>
      <c r="F950" s="5"/>
      <c r="G950" s="5"/>
      <c r="H950" s="5"/>
    </row>
    <row r="951" spans="1:8" s="4" customFormat="1" ht="18.75">
      <c r="A951" s="5"/>
      <c r="B951" s="5"/>
      <c r="C951" s="5"/>
      <c r="D951" s="5"/>
      <c r="E951" s="5"/>
      <c r="F951" s="5"/>
      <c r="G951" s="5"/>
      <c r="H951" s="5"/>
    </row>
    <row r="952" spans="1:8" s="4" customFormat="1" ht="18.75">
      <c r="A952" s="5"/>
      <c r="B952" s="5"/>
      <c r="C952" s="5"/>
      <c r="D952" s="5"/>
      <c r="E952" s="5"/>
      <c r="F952" s="5"/>
      <c r="G952" s="5"/>
      <c r="H952" s="5"/>
    </row>
    <row r="953" spans="1:8" s="4" customFormat="1" ht="18.75">
      <c r="A953" s="5"/>
      <c r="B953" s="5"/>
      <c r="C953" s="5"/>
      <c r="D953" s="5"/>
      <c r="E953" s="5"/>
      <c r="F953" s="5"/>
      <c r="G953" s="5"/>
      <c r="H953" s="5"/>
    </row>
    <row r="954" spans="1:8" s="4" customFormat="1" ht="18.75">
      <c r="A954" s="5"/>
      <c r="B954" s="5"/>
      <c r="C954" s="5"/>
      <c r="D954" s="5"/>
      <c r="E954" s="5"/>
      <c r="F954" s="5"/>
      <c r="G954" s="5"/>
      <c r="H954" s="5"/>
    </row>
    <row r="955" spans="1:8" s="4" customFormat="1" ht="18.75">
      <c r="A955" s="5"/>
      <c r="B955" s="5"/>
      <c r="C955" s="5"/>
      <c r="D955" s="5"/>
      <c r="E955" s="5"/>
      <c r="F955" s="5"/>
      <c r="G955" s="5"/>
      <c r="H955" s="5"/>
    </row>
    <row r="956" spans="1:8" s="4" customFormat="1" ht="18.75">
      <c r="A956" s="5"/>
      <c r="B956" s="5"/>
      <c r="C956" s="5"/>
      <c r="D956" s="5"/>
      <c r="E956" s="5"/>
      <c r="F956" s="5"/>
      <c r="G956" s="5"/>
      <c r="H956" s="5"/>
    </row>
    <row r="957" spans="1:8" s="4" customFormat="1" ht="18.75">
      <c r="A957" s="5"/>
      <c r="B957" s="5"/>
      <c r="C957" s="5"/>
      <c r="D957" s="5"/>
      <c r="E957" s="5"/>
      <c r="F957" s="5"/>
      <c r="G957" s="5"/>
      <c r="H957" s="5"/>
    </row>
    <row r="958" spans="1:8" s="4" customFormat="1" ht="18.75">
      <c r="A958" s="5"/>
      <c r="B958" s="5"/>
      <c r="C958" s="5"/>
      <c r="D958" s="5"/>
      <c r="E958" s="5"/>
      <c r="F958" s="5"/>
      <c r="G958" s="5"/>
      <c r="H958" s="5"/>
    </row>
    <row r="959" spans="1:8" s="4" customFormat="1" ht="18.75">
      <c r="A959" s="5"/>
      <c r="B959" s="5"/>
      <c r="C959" s="5"/>
      <c r="D959" s="5"/>
      <c r="E959" s="5"/>
      <c r="F959" s="5"/>
      <c r="G959" s="5"/>
      <c r="H959" s="5"/>
    </row>
    <row r="960" spans="1:8" s="4" customFormat="1" ht="18.75">
      <c r="A960" s="5"/>
      <c r="B960" s="5"/>
      <c r="C960" s="5"/>
      <c r="D960" s="5"/>
      <c r="E960" s="5"/>
      <c r="F960" s="5"/>
      <c r="G960" s="5"/>
      <c r="H960" s="5"/>
    </row>
    <row r="961" spans="1:8" s="4" customFormat="1" ht="18.75">
      <c r="A961" s="5"/>
      <c r="B961" s="5"/>
      <c r="C961" s="5"/>
      <c r="D961" s="5"/>
      <c r="E961" s="5"/>
      <c r="F961" s="5"/>
      <c r="G961" s="5"/>
      <c r="H961" s="5"/>
    </row>
    <row r="962" spans="1:8" s="4" customFormat="1" ht="18.75">
      <c r="A962" s="5"/>
      <c r="B962" s="5"/>
      <c r="C962" s="5"/>
      <c r="D962" s="5"/>
      <c r="E962" s="5"/>
      <c r="F962" s="5"/>
      <c r="G962" s="5"/>
      <c r="H962" s="5"/>
    </row>
    <row r="963" spans="1:8" s="4" customFormat="1" ht="18.75">
      <c r="A963" s="5"/>
      <c r="B963" s="5"/>
      <c r="C963" s="5"/>
      <c r="D963" s="5"/>
      <c r="E963" s="5"/>
      <c r="F963" s="5"/>
      <c r="G963" s="5"/>
      <c r="H963" s="5"/>
    </row>
    <row r="964" spans="1:8" s="4" customFormat="1" ht="18.75">
      <c r="A964" s="5"/>
      <c r="B964" s="5"/>
      <c r="C964" s="5"/>
      <c r="D964" s="5"/>
      <c r="E964" s="5"/>
      <c r="F964" s="5"/>
      <c r="G964" s="5"/>
      <c r="H964" s="5"/>
    </row>
    <row r="965" spans="1:8" s="4" customFormat="1" ht="18.75">
      <c r="A965" s="5"/>
      <c r="B965" s="5"/>
      <c r="C965" s="5"/>
      <c r="D965" s="5"/>
      <c r="E965" s="5"/>
      <c r="F965" s="5"/>
      <c r="G965" s="5"/>
      <c r="H965" s="5"/>
    </row>
    <row r="966" spans="1:8" s="4" customFormat="1" ht="18.75">
      <c r="A966" s="5"/>
      <c r="B966" s="5"/>
      <c r="C966" s="5"/>
      <c r="D966" s="5"/>
      <c r="E966" s="5"/>
      <c r="F966" s="5"/>
      <c r="G966" s="5"/>
      <c r="H966" s="5"/>
    </row>
    <row r="967" spans="1:8" s="4" customFormat="1" ht="18.75">
      <c r="A967" s="5"/>
      <c r="B967" s="5"/>
      <c r="C967" s="5"/>
      <c r="D967" s="5"/>
      <c r="E967" s="5"/>
      <c r="F967" s="5"/>
      <c r="G967" s="5"/>
      <c r="H967" s="5"/>
    </row>
    <row r="968" spans="1:8" s="4" customFormat="1" ht="18.75">
      <c r="A968" s="5"/>
      <c r="B968" s="5"/>
      <c r="C968" s="5"/>
      <c r="D968" s="5"/>
      <c r="E968" s="5"/>
      <c r="F968" s="5"/>
      <c r="G968" s="5"/>
      <c r="H968" s="5"/>
    </row>
    <row r="969" spans="1:8" s="4" customFormat="1" ht="18.75">
      <c r="A969" s="5"/>
      <c r="B969" s="5"/>
      <c r="C969" s="5"/>
      <c r="D969" s="5"/>
      <c r="E969" s="5"/>
      <c r="F969" s="5"/>
      <c r="G969" s="5"/>
      <c r="H969" s="5"/>
    </row>
    <row r="970" spans="1:8" s="4" customFormat="1" ht="18.75">
      <c r="A970" s="5"/>
      <c r="B970" s="5"/>
      <c r="C970" s="5"/>
      <c r="D970" s="5"/>
      <c r="E970" s="5"/>
      <c r="F970" s="5"/>
      <c r="G970" s="5"/>
      <c r="H970" s="5"/>
    </row>
    <row r="971" spans="1:8" s="4" customFormat="1" ht="18.75">
      <c r="A971" s="5"/>
      <c r="B971" s="5"/>
      <c r="C971" s="5"/>
      <c r="D971" s="5"/>
      <c r="E971" s="5"/>
      <c r="F971" s="5"/>
      <c r="G971" s="5"/>
      <c r="H971" s="5"/>
    </row>
    <row r="972" spans="1:8" s="4" customFormat="1" ht="18.75">
      <c r="A972" s="5"/>
      <c r="B972" s="5"/>
      <c r="C972" s="5"/>
      <c r="D972" s="5"/>
      <c r="E972" s="5"/>
      <c r="F972" s="5"/>
      <c r="G972" s="5"/>
      <c r="H972" s="5"/>
    </row>
    <row r="973" spans="1:8" s="4" customFormat="1" ht="18.75">
      <c r="A973" s="5"/>
      <c r="B973" s="5"/>
      <c r="C973" s="5"/>
      <c r="D973" s="5"/>
      <c r="E973" s="5"/>
      <c r="F973" s="5"/>
      <c r="G973" s="5"/>
      <c r="H973" s="5"/>
    </row>
    <row r="974" spans="1:8" s="4" customFormat="1" ht="18.75">
      <c r="A974" s="5"/>
      <c r="B974" s="5"/>
      <c r="C974" s="5"/>
      <c r="D974" s="5"/>
      <c r="E974" s="5"/>
      <c r="F974" s="5"/>
      <c r="G974" s="5"/>
      <c r="H974" s="5"/>
    </row>
    <row r="975" spans="1:8" s="4" customFormat="1" ht="18.75">
      <c r="A975" s="5"/>
      <c r="B975" s="5"/>
      <c r="C975" s="5"/>
      <c r="D975" s="5"/>
      <c r="E975" s="5"/>
      <c r="F975" s="5"/>
      <c r="G975" s="5"/>
      <c r="H975" s="5"/>
    </row>
    <row r="976" spans="1:8" s="4" customFormat="1" ht="18.75">
      <c r="A976" s="5"/>
      <c r="B976" s="5"/>
      <c r="C976" s="5"/>
      <c r="D976" s="5"/>
      <c r="E976" s="5"/>
      <c r="F976" s="5"/>
      <c r="G976" s="5"/>
      <c r="H976" s="5"/>
    </row>
    <row r="977" spans="1:8" s="4" customFormat="1" ht="18.75">
      <c r="A977" s="5"/>
      <c r="B977" s="5"/>
      <c r="C977" s="5"/>
      <c r="D977" s="5"/>
      <c r="E977" s="5"/>
      <c r="F977" s="5"/>
      <c r="G977" s="5"/>
      <c r="H977" s="5"/>
    </row>
    <row r="978" spans="1:8" s="4" customFormat="1" ht="18.75">
      <c r="A978" s="5"/>
      <c r="B978" s="5"/>
      <c r="C978" s="5"/>
      <c r="D978" s="5"/>
      <c r="E978" s="5"/>
      <c r="F978" s="5"/>
      <c r="G978" s="5"/>
      <c r="H978" s="5"/>
    </row>
    <row r="979" spans="1:8" s="4" customFormat="1" ht="18.75">
      <c r="A979" s="5"/>
      <c r="B979" s="5"/>
      <c r="C979" s="5"/>
      <c r="D979" s="5"/>
      <c r="E979" s="5"/>
      <c r="F979" s="5"/>
      <c r="G979" s="5"/>
      <c r="H979" s="5"/>
    </row>
    <row r="980" spans="1:8" s="4" customFormat="1" ht="18.75">
      <c r="A980" s="5"/>
      <c r="B980" s="5"/>
      <c r="C980" s="5"/>
      <c r="D980" s="5"/>
      <c r="E980" s="5"/>
      <c r="F980" s="5"/>
      <c r="G980" s="5"/>
      <c r="H980" s="5"/>
    </row>
    <row r="981" spans="1:8" s="4" customFormat="1" ht="18.75">
      <c r="A981" s="5"/>
      <c r="B981" s="5"/>
      <c r="C981" s="5"/>
      <c r="D981" s="5"/>
      <c r="E981" s="5"/>
      <c r="F981" s="5"/>
      <c r="G981" s="5"/>
      <c r="H981" s="5"/>
    </row>
    <row r="982" spans="1:8" s="4" customFormat="1" ht="18.75">
      <c r="A982" s="5"/>
      <c r="B982" s="5"/>
      <c r="C982" s="5"/>
      <c r="D982" s="5"/>
      <c r="E982" s="5"/>
      <c r="F982" s="5"/>
      <c r="G982" s="5"/>
      <c r="H982" s="5"/>
    </row>
    <row r="983" spans="1:8" s="4" customFormat="1" ht="18.75">
      <c r="A983" s="5"/>
      <c r="B983" s="5"/>
      <c r="C983" s="5"/>
      <c r="D983" s="5"/>
      <c r="E983" s="5"/>
      <c r="F983" s="5"/>
      <c r="G983" s="5"/>
      <c r="H983" s="5"/>
    </row>
    <row r="984" spans="1:8" s="4" customFormat="1" ht="18.75">
      <c r="A984" s="5"/>
      <c r="B984" s="5"/>
      <c r="C984" s="5"/>
      <c r="D984" s="5"/>
      <c r="E984" s="5"/>
      <c r="F984" s="5"/>
      <c r="G984" s="5"/>
      <c r="H984" s="5"/>
    </row>
    <row r="985" spans="1:8" s="4" customFormat="1" ht="18.75">
      <c r="A985" s="5"/>
      <c r="B985" s="5"/>
      <c r="C985" s="5"/>
      <c r="D985" s="5"/>
      <c r="E985" s="5"/>
      <c r="F985" s="5"/>
      <c r="G985" s="5"/>
      <c r="H985" s="5"/>
    </row>
  </sheetData>
  <sheetProtection/>
  <mergeCells count="9">
    <mergeCell ref="K1:L1"/>
    <mergeCell ref="K2:L2"/>
    <mergeCell ref="A4:L4"/>
    <mergeCell ref="A6:H6"/>
    <mergeCell ref="I6:I7"/>
    <mergeCell ref="J6:J7"/>
    <mergeCell ref="K6:K7"/>
    <mergeCell ref="L6:L7"/>
    <mergeCell ref="K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2016-06-02T09:44:05Z</cp:lastPrinted>
  <dcterms:created xsi:type="dcterms:W3CDTF">2006-10-13T06:58:49Z</dcterms:created>
  <dcterms:modified xsi:type="dcterms:W3CDTF">2016-06-02T09:45:35Z</dcterms:modified>
  <cp:category/>
  <cp:version/>
  <cp:contentType/>
  <cp:contentStatus/>
</cp:coreProperties>
</file>